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390"/>
  </bookViews>
  <sheets>
    <sheet name="附件" sheetId="15" r:id="rId1"/>
  </sheets>
  <externalReferences>
    <externalReference r:id="rId2"/>
  </externalReferences>
  <definedNames>
    <definedName name="_xlnm._FilterDatabase" localSheetId="0" hidden="1">附件!$A$5:$J$675</definedName>
    <definedName name="_xlnm.Print_Area" localSheetId="0">附件!$A$1:$J$675</definedName>
    <definedName name="_xlnm.Print_Titles" localSheetId="0">附件!$4:$5</definedName>
  </definedNames>
  <calcPr calcId="144525" concurrentCalc="0"/>
</workbook>
</file>

<file path=xl/sharedStrings.xml><?xml version="1.0" encoding="utf-8"?>
<sst xmlns="http://schemas.openxmlformats.org/spreadsheetml/2006/main" count="3908" uniqueCount="1073">
  <si>
    <t>附件</t>
  </si>
  <si>
    <t>旺苍县2021年巩固拓展脱贫攻坚成果同乡村振兴有效衔接项目规划表（涉农整合）</t>
  </si>
  <si>
    <t>填报单位：</t>
  </si>
  <si>
    <t>填报人：</t>
  </si>
  <si>
    <t>填报时间：</t>
  </si>
  <si>
    <t>项目类别和
名称</t>
  </si>
  <si>
    <t>建设任务</t>
  </si>
  <si>
    <t>项目计划投资（万元）</t>
  </si>
  <si>
    <t>主管行业部门</t>
  </si>
  <si>
    <t>扶贫成效</t>
  </si>
  <si>
    <t>实施地点</t>
  </si>
  <si>
    <t>建设规模及内容</t>
  </si>
  <si>
    <t>建设标准</t>
  </si>
  <si>
    <t>建设进度计划</t>
  </si>
  <si>
    <t>总投资</t>
  </si>
  <si>
    <t>其中：财政投入</t>
  </si>
  <si>
    <t>惠及脱贫村（个）</t>
  </si>
  <si>
    <t>惠及脱贫户（户）</t>
  </si>
  <si>
    <t>总计</t>
  </si>
  <si>
    <t>一.小型公益性生产生活设施</t>
  </si>
  <si>
    <t>(一)交通</t>
  </si>
  <si>
    <t>1.村社道路</t>
  </si>
  <si>
    <t>硬化村社道路52.9公里；路基加宽及硬化36.2公里；新建道路42.1公里；园区道路提升改善7公里；增设错车道44处；</t>
  </si>
  <si>
    <t>木门镇三合村至茶园村美丽乡村示范路工程</t>
  </si>
  <si>
    <t>木门镇三合村、茶园村</t>
  </si>
  <si>
    <t>四级双车道公路3.0公里</t>
  </si>
  <si>
    <t>C30砼路面，宽6.5米，厚0.18米</t>
  </si>
  <si>
    <t>2021年12月底完工</t>
  </si>
  <si>
    <t>县交通运输局</t>
  </si>
  <si>
    <t>嘉川镇青林村至大树村撤并建制村畅通工程</t>
  </si>
  <si>
    <t>嘉川镇青林村</t>
  </si>
  <si>
    <t>新建0.9 公里加宽3.3 公里</t>
  </si>
  <si>
    <t>C30砼路面，宽4.5米，厚0.18米</t>
  </si>
  <si>
    <t>嘉川镇和平村至榆钱村产业道路新建工程</t>
  </si>
  <si>
    <t>嘉川镇和平村、榆钱村</t>
  </si>
  <si>
    <t>新建6.0公里</t>
  </si>
  <si>
    <t>新建道路，宽7米</t>
  </si>
  <si>
    <t>普济镇清江村村道公路硬化工程</t>
  </si>
  <si>
    <t>普济镇清江村</t>
  </si>
  <si>
    <t>硬化道路4.5公里</t>
  </si>
  <si>
    <t>普济镇横石村通村组硬化道路工程</t>
  </si>
  <si>
    <t>普济镇横石村</t>
  </si>
  <si>
    <t>硬化道路1.5公里</t>
  </si>
  <si>
    <t>木门镇飞凤村窄路加宽工程</t>
  </si>
  <si>
    <t>木门镇飞凤村</t>
  </si>
  <si>
    <t>路基加宽及硬化5.8公里</t>
  </si>
  <si>
    <t>木门镇杨林村通村组硬化道路工程</t>
  </si>
  <si>
    <t>木门镇杨林村</t>
  </si>
  <si>
    <t>硬化道路3公里</t>
  </si>
  <si>
    <t>砼C30,4.5米宽，0.18米厚</t>
  </si>
  <si>
    <t>木门镇茶园村双堰塘至乌滩沟水库硬化道路工程</t>
  </si>
  <si>
    <t>木门镇茶园村</t>
  </si>
  <si>
    <t>硬化道路5.0公里</t>
  </si>
  <si>
    <t>黄洋镇仕安村至金安村撤并建制村畅通工程</t>
  </si>
  <si>
    <t>黄洋镇仕安村</t>
  </si>
  <si>
    <t>增设12处错车道</t>
  </si>
  <si>
    <t>增设12处错车道，长20m，宽2.5m，20CM厚基层，18CM厚C30砼面层</t>
  </si>
  <si>
    <t>黄洋镇店子村至古天村撤并建制村畅通工程</t>
  </si>
  <si>
    <t>黄洋镇店子村</t>
  </si>
  <si>
    <t>新建3.4公里</t>
  </si>
  <si>
    <t>张华镇宋水村村道公路加宽工程</t>
  </si>
  <si>
    <t>张华镇宋水村</t>
  </si>
  <si>
    <t>路基加宽及硬化2.7公里</t>
  </si>
  <si>
    <t>砼C30,加宽1.0米宽，0.18米厚</t>
  </si>
  <si>
    <t>张华镇松浪村至凤凰村道路加宽工程</t>
  </si>
  <si>
    <t>张华镇松浪村</t>
  </si>
  <si>
    <t>路基加宽及硬化3.4公里</t>
  </si>
  <si>
    <t>砼C30,加宽1.5米宽，0.18米厚</t>
  </si>
  <si>
    <t>张华镇小龙村至狮坪村道路新建工程</t>
  </si>
  <si>
    <t>张华镇小龙村</t>
  </si>
  <si>
    <t>新建3.8公里</t>
  </si>
  <si>
    <t>国华镇山坪村通村组硬化道路工程</t>
  </si>
  <si>
    <t>国华镇山坪村</t>
  </si>
  <si>
    <t>硬化道路2.0公里</t>
  </si>
  <si>
    <t>英萃镇新建村产业道路提升改善工程</t>
  </si>
  <si>
    <t>英萃镇新建村</t>
  </si>
  <si>
    <t>园区道路提升改善7公里</t>
  </si>
  <si>
    <t>每200-300米增设错车道，长20m，宽2.5m，20CM厚基层，18CM厚C30砼面层；急弯加宽改善；增设挡墙、生命安防设施等</t>
  </si>
  <si>
    <t>英萃镇新房村产业道路新建及加宽工程</t>
  </si>
  <si>
    <t>英萃镇新房村</t>
  </si>
  <si>
    <t>新建9.5公里加宽2.7 公里</t>
  </si>
  <si>
    <t>水凝混凝土路面，宽4.5米，增设挡墙、生命安防设施等</t>
  </si>
  <si>
    <t>英萃镇响水村至五岭村新建道路工程</t>
  </si>
  <si>
    <t>英萃镇响水村</t>
  </si>
  <si>
    <t>新建道路5.0公里</t>
  </si>
  <si>
    <t>路基宽度5.5-7米</t>
  </si>
  <si>
    <t>英萃镇中山村新建道路工程</t>
  </si>
  <si>
    <t>英萃镇中山村</t>
  </si>
  <si>
    <t>路基宽度5.5m-7m</t>
  </si>
  <si>
    <t>双汇镇卫星村新建道路工程</t>
  </si>
  <si>
    <t>双汇镇卫星村</t>
  </si>
  <si>
    <t>新建道路4.0公里</t>
  </si>
  <si>
    <t>九龙镇首石村通村组硬化道路工程</t>
  </si>
  <si>
    <t>九龙镇首石村</t>
  </si>
  <si>
    <t>硬化道路3.8公里</t>
  </si>
  <si>
    <t>砼C30，4.5米宽，0.18米厚，含路基拓宽</t>
  </si>
  <si>
    <t>玉台村至苍山村撤并建制村畅通工程</t>
  </si>
  <si>
    <t>九龙镇玉台村</t>
  </si>
  <si>
    <t>新建0.6公里加宽3.6 公里</t>
  </si>
  <si>
    <t>九龙镇苍山村至柏林村加宽工程</t>
  </si>
  <si>
    <t>九龙镇苍山村</t>
  </si>
  <si>
    <t>盐河镇风景村通村组新建道路工程</t>
  </si>
  <si>
    <t>盐河镇风景村</t>
  </si>
  <si>
    <t>新建道路6.5公里</t>
  </si>
  <si>
    <t>新建道路，宽5.5-7米</t>
  </si>
  <si>
    <t>盐河镇竹垭村通村组新建道路工程</t>
  </si>
  <si>
    <t>盐河镇竹垭村</t>
  </si>
  <si>
    <t>新建道路3.8公里</t>
  </si>
  <si>
    <t>盐河镇风景村通村组改扩建工程</t>
  </si>
  <si>
    <t>长2.5公里，宽4.5米</t>
  </si>
  <si>
    <t>檬子乡钟岭村通村组硬化道路工程</t>
  </si>
  <si>
    <t>檬子乡钟岭村</t>
  </si>
  <si>
    <t>硬化道路3.5公里</t>
  </si>
  <si>
    <t>东河镇长滩村通村组硬化道路工程</t>
  </si>
  <si>
    <t>东河镇长滩村</t>
  </si>
  <si>
    <t>硬化道路2.5公里</t>
  </si>
  <si>
    <t>大两镇两汇村通村组改扩建工程</t>
  </si>
  <si>
    <t>大两镇两汇村</t>
  </si>
  <si>
    <t>路基加宽及硬化4.0公里</t>
  </si>
  <si>
    <t>路基加宽至5.5-7米，硬化C30砼路面，宽4.5米，厚0.18米</t>
  </si>
  <si>
    <t>白水镇快活村村道公路硬化工程</t>
  </si>
  <si>
    <t>白水镇快活村</t>
  </si>
  <si>
    <t>水泥混凝土路面4.0公里</t>
  </si>
  <si>
    <t>木门镇茶园村村道公路改扩建工程</t>
  </si>
  <si>
    <t>路基加宽及硬化2.9公里，增设错车道1.6公里5处。</t>
  </si>
  <si>
    <t>路基加宽至5.5-7米，并硬化砼C30,4.5米宽，0.18米厚；每200-300米增设错车道，长20m，宽2.5m，20CM厚基层，18CM厚C30砼面层，共5处。</t>
  </si>
  <si>
    <t>九龙镇文星村村道公路加宽工程</t>
  </si>
  <si>
    <t>九龙镇文星村</t>
  </si>
  <si>
    <t>加宽水泥混凝土路面2.0公里；增设错车道6处。</t>
  </si>
  <si>
    <t>砼C30,加宽1.0米宽，0.18米厚；每200-300米增设错车道，长20m，宽2.5m，20CM厚基层，18CM厚C30砼面层，共6处。</t>
  </si>
  <si>
    <t>九龙镇庙子村村道公路提升改造工程</t>
  </si>
  <si>
    <t>九龙镇庙子村</t>
  </si>
  <si>
    <t>增设错车道21处；修补破损路面3500平米。</t>
  </si>
  <si>
    <t>每200-300米增设错车道，长20m，宽2.5m，20CM厚基层，18CM厚C30砼面层，共21处。修补破损路面18CM厚C30砼面层。</t>
  </si>
  <si>
    <t>九龙镇印斗村村道公路硬化工程</t>
  </si>
  <si>
    <t>九龙镇印斗村</t>
  </si>
  <si>
    <t>水泥混凝土路面3.2公里</t>
  </si>
  <si>
    <t>黄洋镇双安村通村组新建道路工程</t>
  </si>
  <si>
    <t>黄洋镇双安村</t>
  </si>
  <si>
    <t>新建道路6公里</t>
  </si>
  <si>
    <t>新建路基4.5米</t>
  </si>
  <si>
    <t>县发展和改革局</t>
  </si>
  <si>
    <t>新建道路2公里</t>
  </si>
  <si>
    <t>新建路基5米</t>
  </si>
  <si>
    <t>2.便民桥</t>
  </si>
  <si>
    <t>新建便民桥2座</t>
  </si>
  <si>
    <t>龙凤镇白虎村便民桥工程</t>
  </si>
  <si>
    <t>龙凤镇白虎村</t>
  </si>
  <si>
    <t>按设计要求施工</t>
  </si>
  <si>
    <t>新建便民桥1座（长滩桥）</t>
  </si>
  <si>
    <t>大两镇两汇村通便民桥工程</t>
  </si>
  <si>
    <t>新建便民桥1座（张家河漫水桥）</t>
  </si>
  <si>
    <t>3.联户路合计</t>
  </si>
  <si>
    <t>18个乡镇42个村硬化联户路134.5公里</t>
  </si>
  <si>
    <t>高阳镇崔河村2021年联户路建设项目</t>
  </si>
  <si>
    <t>高阳镇崔河村</t>
  </si>
  <si>
    <t>硬化联户路3公里，折合1350m³，按照550元/m³进行补助</t>
  </si>
  <si>
    <t>C25砼，宽3m，厚0.15m</t>
  </si>
  <si>
    <t>县乡村振兴局</t>
  </si>
  <si>
    <t>九龙镇首石村2021年联户路建设项目</t>
  </si>
  <si>
    <t>九龙镇先锋村2021年联户路建设项目</t>
  </si>
  <si>
    <t>九龙镇先锋村</t>
  </si>
  <si>
    <t>普济镇清江村2021年联户路建设项目</t>
  </si>
  <si>
    <t>硬化联户路3.5公里，折合1575m³，按照550元/m³进行补助</t>
  </si>
  <si>
    <t>普济镇磨岩村2021年联户路建设项目</t>
  </si>
  <si>
    <t>普济镇磨岩村</t>
  </si>
  <si>
    <t>硬化联户路0.5公里，折合225m³，按照550元/m³进行补助</t>
  </si>
  <si>
    <t>普济镇中江村2021年联户路建设项目</t>
  </si>
  <si>
    <t>普济镇中江村</t>
  </si>
  <si>
    <t>东河镇南阳村2021年联户路建设项目</t>
  </si>
  <si>
    <t>东河镇南阳村</t>
  </si>
  <si>
    <t>硬化联户路5公里，折合2250m³，按照550元/m³进行补助</t>
  </si>
  <si>
    <t>东河镇南阳村2021年社道路建设项目</t>
  </si>
  <si>
    <t>硬化联户路0.3公里，折合135m³，按照550元/m³进行补助</t>
  </si>
  <si>
    <t>东河镇福临村2021年联户路建设项目</t>
  </si>
  <si>
    <t>东河镇福临村</t>
  </si>
  <si>
    <t>黄洋镇南溪村2021年联户路建设项目</t>
  </si>
  <si>
    <t>黄洋镇南溪村</t>
  </si>
  <si>
    <t>硬化联户路2公里，折合900m³，按照550元/m³进行补助</t>
  </si>
  <si>
    <t>黄洋镇太阳村2021年联户路建设项目</t>
  </si>
  <si>
    <t>黄洋镇太阳村</t>
  </si>
  <si>
    <t>黄洋镇双安村2021年联户路建设项目</t>
  </si>
  <si>
    <t>龙凤镇龙凤村2021年联户路建设项目</t>
  </si>
  <si>
    <t>龙凤镇龙凤村</t>
  </si>
  <si>
    <t>龙凤镇龙台村2021年联户路建设项目</t>
  </si>
  <si>
    <t>龙凤镇龙台村</t>
  </si>
  <si>
    <t>龙凤镇龙安村2021年联户路建设项目</t>
  </si>
  <si>
    <t>龙凤镇龙安村</t>
  </si>
  <si>
    <t>英萃镇新房村2021年联户路建设项目</t>
  </si>
  <si>
    <t>硬化联户路4公里，折合1800m³，按照550元/m³进行补助</t>
  </si>
  <si>
    <t>英萃镇关嘴村2021年联户路建设项目</t>
  </si>
  <si>
    <t>英萃镇关嘴村</t>
  </si>
  <si>
    <t>硬化联户路2.5公里，折合1125m³，按照550元/m³进行补助</t>
  </si>
  <si>
    <t>米仓山镇元山村2021年联户路建设项目</t>
  </si>
  <si>
    <t>米仓山镇元山村</t>
  </si>
  <si>
    <t>檬子乡钟岭村2021年联户路建设项目</t>
  </si>
  <si>
    <t>木门镇天星村2021年联户路建设项目</t>
  </si>
  <si>
    <t>木门镇天星村</t>
  </si>
  <si>
    <t>木门镇石川村2021年联户路建设项目</t>
  </si>
  <si>
    <t>木门镇石川村</t>
  </si>
  <si>
    <t>木门镇飞凤村2021年联户路建设项目</t>
  </si>
  <si>
    <t>硬化联户路1公里，折合450m³，按照550元/m³进行补助</t>
  </si>
  <si>
    <t>木门镇柳树村2021年联户路建设项目</t>
  </si>
  <si>
    <t>木门镇柳树村</t>
  </si>
  <si>
    <t>木门镇盐井村2021年联户路建设项目</t>
  </si>
  <si>
    <t>木门镇盐井村</t>
  </si>
  <si>
    <t>三江镇花园村2021年联户路建设项目</t>
  </si>
  <si>
    <t>三江镇花园村</t>
  </si>
  <si>
    <t>三江镇三江村2021年联户路建设项目</t>
  </si>
  <si>
    <t>三江镇三江村</t>
  </si>
  <si>
    <t>硬化联户路2.2公里，折合990m³，按照550元/m³进行补助</t>
  </si>
  <si>
    <t>嘉川镇庙二村2021年联户路建设项目</t>
  </si>
  <si>
    <t>嘉川镇庙二村</t>
  </si>
  <si>
    <t>嘉川镇五红村2021年联户路建设项目</t>
  </si>
  <si>
    <t>嘉川镇五红村</t>
  </si>
  <si>
    <t>嘉川镇胜利村2021年联户路建设项目</t>
  </si>
  <si>
    <t>嘉川镇胜利村</t>
  </si>
  <si>
    <t>嘉川镇大树村2021年联户路建设项目</t>
  </si>
  <si>
    <t>嘉川镇大树村</t>
  </si>
  <si>
    <t>白水镇勇敢村2021年联户路建设项目</t>
  </si>
  <si>
    <t>白水镇勇敢村</t>
  </si>
  <si>
    <t>白水镇大埝村2021年联户路建设项目</t>
  </si>
  <si>
    <t>白水镇大埝村</t>
  </si>
  <si>
    <t>双汇镇金龙村2021年联户路建设项目</t>
  </si>
  <si>
    <t>双汇镇金龙村</t>
  </si>
  <si>
    <t>大德镇星火村2021年联户路建设项目</t>
  </si>
  <si>
    <t>大德镇星火村</t>
  </si>
  <si>
    <t>大德镇增产村2021年联户路建设项目</t>
  </si>
  <si>
    <t>大德镇增产村</t>
  </si>
  <si>
    <t>张华镇岐山村2021年联户路建设项目</t>
  </si>
  <si>
    <t>张华镇岐山村</t>
  </si>
  <si>
    <t>张华镇龙岗村2021年联户路建设项目</t>
  </si>
  <si>
    <t>张华镇龙岗村</t>
  </si>
  <si>
    <t>张华镇桂花村2021年联户路建设项目</t>
  </si>
  <si>
    <t>张华镇桂花村</t>
  </si>
  <si>
    <t>五权镇三溪村2021年联户路建设项目</t>
  </si>
  <si>
    <t>五权镇三溪村</t>
  </si>
  <si>
    <t>15</t>
  </si>
  <si>
    <t>五权镇楠木村2021年联户路建设项目</t>
  </si>
  <si>
    <t>五权镇楠木村</t>
  </si>
  <si>
    <t>盐河镇风景村2021年联户路建设项目</t>
  </si>
  <si>
    <t>盐河镇龙潭村2021年联户路建设项目</t>
  </si>
  <si>
    <t>盐河镇龙潭村</t>
  </si>
  <si>
    <t>4.乡村客运站</t>
  </si>
  <si>
    <t>旺苍县金通工程</t>
  </si>
  <si>
    <t>东河镇、嘉川镇等23个乡镇</t>
  </si>
  <si>
    <t>新建改扩建乡镇综合运输服务站8个，修复村级招呼站333个。</t>
  </si>
  <si>
    <t>新建1个、改建7个乡镇综合运输服务站；修复村级招呼站333个。</t>
  </si>
  <si>
    <t>5.停机场</t>
  </si>
  <si>
    <t>停机场2处</t>
  </si>
  <si>
    <t>天星镇云峰村村树坪停机坪建设工程</t>
  </si>
  <si>
    <t>天星镇云峰村</t>
  </si>
  <si>
    <t>停机场一处</t>
  </si>
  <si>
    <t>20cm厚C25水泥混凝土面层1256平米</t>
  </si>
  <si>
    <t>米仓山镇张家坪停机坪建设工程</t>
  </si>
  <si>
    <t>米仓山镇</t>
  </si>
  <si>
    <t>6.新村聚居点挡墙建设项目</t>
  </si>
  <si>
    <t>国华镇小河村</t>
  </si>
  <si>
    <t>新村聚居点挡墙建设项目，共建挡墙194米，其中：旺宁路内侧挡墙长121米，山洪沟处挡墙长73米。</t>
  </si>
  <si>
    <t>浆砌挡土墙、混凝土挡土墙</t>
  </si>
  <si>
    <t>2020年9月完工</t>
  </si>
  <si>
    <t>（二）水利工程</t>
  </si>
  <si>
    <t>综合治理河长14.63km，新建堤防6.247km，整治堤防1.113km，河道疏浚长度2.078公里防洪治理等工程性建设项目和河长制非工程措施项目。</t>
  </si>
  <si>
    <t>2021年防洪治理项目</t>
  </si>
  <si>
    <t>水磨镇</t>
  </si>
  <si>
    <t>恩阳河，综合治理河长5.13km，新建堤防2.742km，整治堤防1.113km，其中主河道左岸新建段长1000.56m、整治段长406.98m；主河道右岸新建段长1282.92m，整治段长7.90m；左支沟左岸新建段长538.54m，整治段长698.10m；右支沟左右岸新建段长920.04m；河道疏浚长度895.49m，堤面打造、绿化及灯光工程建设。</t>
  </si>
  <si>
    <t>相关规范和设计</t>
  </si>
  <si>
    <t>2022年10月底完工</t>
  </si>
  <si>
    <t>县水利局</t>
  </si>
  <si>
    <t>大两镇</t>
  </si>
  <si>
    <t>综合治理河长4.5公里</t>
  </si>
  <si>
    <t>三江镇</t>
  </si>
  <si>
    <t>综合治理河长5.0km，新建堤防3.505km，其中主沟左岸段长2.428km，主沟右岸段长0.383km，支沟段左右岸共长0.693km；河道疏浚长度1.183km，堤面打造、绿化及灯光工程建设。</t>
  </si>
  <si>
    <t>旺苍县</t>
  </si>
  <si>
    <t>全县山洪灾害非工程措施治理</t>
  </si>
  <si>
    <t>全县山洪沟治理</t>
  </si>
  <si>
    <t>2021年河长制非工程措施项目</t>
  </si>
  <si>
    <t>全县河湖划界</t>
  </si>
  <si>
    <t>岸线保护与利用规划</t>
  </si>
  <si>
    <t>河湖健康评价</t>
  </si>
  <si>
    <t>河湖“清四乱”</t>
  </si>
  <si>
    <t>（三）生活设施建设项目</t>
  </si>
  <si>
    <t>1.饮水安全项目</t>
  </si>
  <si>
    <t>自流引水工程21处，提水工程2处，水源工程16处，维修工程5处，水池工程3处，储水桶15个，增压站1座，管道敷设289.7公里。</t>
  </si>
  <si>
    <t>2021年饮水安全项目</t>
  </si>
  <si>
    <t>水源工程1处，维修工程1处</t>
  </si>
  <si>
    <t>每人每天120公升用水量，管材按实际需求。</t>
  </si>
  <si>
    <t>2021年10月底完工</t>
  </si>
  <si>
    <t>大两镇古城村</t>
  </si>
  <si>
    <t>自流引水工程1处，管道铺设15公里。</t>
  </si>
  <si>
    <t>大两镇万山村</t>
  </si>
  <si>
    <t>水源工程1处，管道铺设4.5公里。</t>
  </si>
  <si>
    <t>大两镇永星村</t>
  </si>
  <si>
    <t>自流引水工程1处，管道铺设8.3公里。</t>
  </si>
  <si>
    <t>东河镇红垭村</t>
  </si>
  <si>
    <t>自流引水工程1处，提水工程1处，管道敷设2.8公里。</t>
  </si>
  <si>
    <t>高阳镇双午村</t>
  </si>
  <si>
    <t>水源工程1处，管道铺设5公里。</t>
  </si>
  <si>
    <t>国华镇场镇</t>
  </si>
  <si>
    <t>维修工程1处，管道铺设1.8公里。</t>
  </si>
  <si>
    <t>国华镇山峰村</t>
  </si>
  <si>
    <t>自流引水工程1处，管道铺设15.5公里。</t>
  </si>
  <si>
    <t>自流引水工程2处，管道铺设18.6公里。</t>
  </si>
  <si>
    <t>黄洋镇古店村</t>
  </si>
  <si>
    <t>自流引水工程1处，管道铺设6.5公里。</t>
  </si>
  <si>
    <t>黄洋镇金华村</t>
  </si>
  <si>
    <t>自流引水工程1处，提水工程1处，管道铺设11.8公里。</t>
  </si>
  <si>
    <t>自流引水工程1处，管道铺设10.5公里。</t>
  </si>
  <si>
    <t>嘉川镇庆寨村</t>
  </si>
  <si>
    <t>管网延伸1公里。</t>
  </si>
  <si>
    <t>储水桶15个。</t>
  </si>
  <si>
    <t>龙凤镇锦旗村</t>
  </si>
  <si>
    <t>维修工程1处，管道铺设6.3公里。</t>
  </si>
  <si>
    <t>自流引水工程1处，管道铺设6公里。</t>
  </si>
  <si>
    <t>自流引水工程2处，管道铺设3.3公里。</t>
  </si>
  <si>
    <t>龙凤镇天井村</t>
  </si>
  <si>
    <t>自流引水工程2处，管道铺设8.1公里。</t>
  </si>
  <si>
    <t>米仓山镇场镇</t>
  </si>
  <si>
    <t>水源及水厂整治各工程1处。</t>
  </si>
  <si>
    <t>管道铺设5公里。</t>
  </si>
  <si>
    <t>水源工程1处，管道铺设10公里。</t>
  </si>
  <si>
    <t>普济镇九江村</t>
  </si>
  <si>
    <t>水源工程1处，管道铺设9公里。</t>
  </si>
  <si>
    <t>水源工程1处，管道铺设6公里。</t>
  </si>
  <si>
    <t>双汇镇深溪沟村</t>
  </si>
  <si>
    <t>水源工程1处，管道铺设1.3公里。</t>
  </si>
  <si>
    <t>水磨镇代弓村</t>
  </si>
  <si>
    <t>水池工程1处，管道铺设2公里。</t>
  </si>
  <si>
    <t>水磨镇广福村</t>
  </si>
  <si>
    <t>水源工程1处，管道铺设14.4公里。</t>
  </si>
  <si>
    <t>水磨镇柳垭村</t>
  </si>
  <si>
    <t>五权镇山花村</t>
  </si>
  <si>
    <t>自流引水工程1处，水源工程1处，管道铺设8公里。</t>
  </si>
  <si>
    <t>盐河镇场镇</t>
  </si>
  <si>
    <t>水源工程1处，管道铺设3公里。</t>
  </si>
  <si>
    <t>燕子乡金河村</t>
  </si>
  <si>
    <t>自流引水工程2处，水源工程4处，管道敷设28.5公里。</t>
  </si>
  <si>
    <t>英萃镇学堂村</t>
  </si>
  <si>
    <t>自流引水工程3处，管道铺设24公里。</t>
  </si>
  <si>
    <t>水池工程1处，管道铺设10.5公里。</t>
  </si>
  <si>
    <t>张华镇九台村</t>
  </si>
  <si>
    <t>自流引水工程1处，水源工程1处，管道铺设16公里。</t>
  </si>
  <si>
    <t>张华镇荣华村</t>
  </si>
  <si>
    <t>自流引水工程1处，水池工程1处，管道铺设17公里。</t>
  </si>
  <si>
    <t>2.农村危房改造项目</t>
  </si>
  <si>
    <t>1061户</t>
  </si>
  <si>
    <t>东河镇农村危房改造项目</t>
  </si>
  <si>
    <t>东河镇</t>
  </si>
  <si>
    <t>实施农村危房改造或新建</t>
  </si>
  <si>
    <t>县住房和城乡建设局</t>
  </si>
  <si>
    <t>嘉川镇农村危房改造项目</t>
  </si>
  <si>
    <t>嘉川镇</t>
  </si>
  <si>
    <t>普济镇农村危房改造项目</t>
  </si>
  <si>
    <t>普济镇</t>
  </si>
  <si>
    <t>白水镇农村危房改造项目</t>
  </si>
  <si>
    <t>白水镇</t>
  </si>
  <si>
    <t>木门镇农村危房改造项目</t>
  </si>
  <si>
    <t>木门镇</t>
  </si>
  <si>
    <t>三江镇农村危房改造项目</t>
  </si>
  <si>
    <t>黄洋镇农村危房改造项目</t>
  </si>
  <si>
    <t>黄洋镇</t>
  </si>
  <si>
    <t>张华镇农村危房改造项目</t>
  </si>
  <si>
    <t>张华镇</t>
  </si>
  <si>
    <t>英萃镇农村危房改造项目</t>
  </si>
  <si>
    <t>英萃镇</t>
  </si>
  <si>
    <t>五权镇农村危房改造项目</t>
  </si>
  <si>
    <t>五权镇</t>
  </si>
  <si>
    <t>双汇镇农村危房改造项目</t>
  </si>
  <si>
    <t>双汇镇</t>
  </si>
  <si>
    <t>大德镇农村危房改造项目</t>
  </si>
  <si>
    <t>大德镇</t>
  </si>
  <si>
    <t>九龙镇农村危房改造项目</t>
  </si>
  <si>
    <t>九龙镇</t>
  </si>
  <si>
    <t>龙凤镇农村危房改造项目</t>
  </si>
  <si>
    <t>龙凤镇</t>
  </si>
  <si>
    <t>天星镇农村危房改造项目</t>
  </si>
  <si>
    <t>天星镇</t>
  </si>
  <si>
    <t>盐河镇农村危房改造项目</t>
  </si>
  <si>
    <t>盐河镇</t>
  </si>
  <si>
    <t>水磨镇农村危房改造项目</t>
  </si>
  <si>
    <t>大两镇农村危房改造项目</t>
  </si>
  <si>
    <t>米仓山镇农村危房改造项目</t>
  </si>
  <si>
    <t>燕子乡农村危房改造项目</t>
  </si>
  <si>
    <t>燕子乡</t>
  </si>
  <si>
    <t>檬子乡农村危房改造项目</t>
  </si>
  <si>
    <t>檬子乡</t>
  </si>
  <si>
    <t>二、培育壮大特色优势产业</t>
  </si>
  <si>
    <t>（一）特色优势产业园区建设项目</t>
  </si>
  <si>
    <t>1.新建黄茶基地</t>
  </si>
  <si>
    <t>13个乡镇新建黄茶基地7000亩</t>
  </si>
  <si>
    <t>2021年新建黄茶基地项目</t>
  </si>
  <si>
    <t>新建黄茶基地1000亩</t>
  </si>
  <si>
    <t>广元黄茶栽培技术规程</t>
  </si>
  <si>
    <t>县农业农村局</t>
  </si>
  <si>
    <t>新建黄茶基地650亩</t>
  </si>
  <si>
    <t>新建黄茶基地700亩</t>
  </si>
  <si>
    <t>高阳镇</t>
  </si>
  <si>
    <t>新建黄茶基地200亩</t>
  </si>
  <si>
    <t>新建黄茶基地400亩</t>
  </si>
  <si>
    <t>新建黄茶基地300亩</t>
  </si>
  <si>
    <t>新建黄茶基地450亩</t>
  </si>
  <si>
    <t>新建黄茶基地500亩</t>
  </si>
  <si>
    <t>2.2021年黄茶基地巩固提升项目</t>
  </si>
  <si>
    <t>全县</t>
  </si>
  <si>
    <t>采购黄茶苗1000万株</t>
  </si>
  <si>
    <t>3.绿茶基地巩固提升</t>
  </si>
  <si>
    <t>8个乡镇巩固提升绿茶基地11910亩</t>
  </si>
  <si>
    <t>2021年巩固提升绿茶基地项目</t>
  </si>
  <si>
    <t>巩固提升绿茶基地200亩</t>
  </si>
  <si>
    <t>米仓山茶栽培技术规程</t>
  </si>
  <si>
    <t>巩固提升绿茶基地400亩</t>
  </si>
  <si>
    <t>巩固提升绿茶基地100亩</t>
  </si>
  <si>
    <t>五权现代农业园区建设项目</t>
  </si>
  <si>
    <t>清水村、山花村、铜钱村、双龙洞村</t>
  </si>
  <si>
    <t>高标准管护茶园3000亩</t>
  </si>
  <si>
    <t>0.12万元/亩</t>
  </si>
  <si>
    <t>铜钱村、山花村、清水村、双龙洞村</t>
  </si>
  <si>
    <t>新建绿茶园410亩</t>
  </si>
  <si>
    <t>0.15万元/亩</t>
  </si>
  <si>
    <t>东凡现代农业园区建设项目</t>
  </si>
  <si>
    <t>农建镇、化龙镇、九龙镇</t>
  </si>
  <si>
    <t>高标准管护茶园7000亩</t>
  </si>
  <si>
    <t>4.天星现代农业园区巩固提升项目</t>
  </si>
  <si>
    <t>2个村</t>
  </si>
  <si>
    <t>蔬菜发展项目</t>
  </si>
  <si>
    <t>云峰村、木瓜村、大山村</t>
  </si>
  <si>
    <t>种植蔬菜200亩</t>
  </si>
  <si>
    <t>新建按地形调整→施底肥→点播或栽苗→日常管护</t>
  </si>
  <si>
    <t>2021年12月完工</t>
  </si>
  <si>
    <t>药材管护项目</t>
  </si>
  <si>
    <t>天星镇新农村</t>
  </si>
  <si>
    <t>青钱柳管护200亩</t>
  </si>
  <si>
    <t>园区管护：除草、施肥</t>
  </si>
  <si>
    <t>5.易地搬迁安置点后续产业发展项目</t>
  </si>
  <si>
    <t>6个村</t>
  </si>
  <si>
    <t>2021年普济镇秀海村易地扶贫搬迁产业发展项目</t>
  </si>
  <si>
    <t>普济镇秀海村</t>
  </si>
  <si>
    <t>新建脆红李基地100亩，幼龄果园间种蔬菜100亩，土地整理80亩。</t>
  </si>
  <si>
    <t>按行业标准</t>
  </si>
  <si>
    <t>2021年龙凤镇中华村易地扶贫搬迁产业发展项目</t>
  </si>
  <si>
    <t>龙凤镇中华村</t>
  </si>
  <si>
    <t>种植黄精50亩、改土50亩、蓄水池3口、渠系1公里，养殖种羊6只、商品羊100只；</t>
  </si>
  <si>
    <t>行业建设标准</t>
  </si>
  <si>
    <t>2021年三江镇桃红村易地扶贫搬迁产业发展项目</t>
  </si>
  <si>
    <t>三江镇桃红村</t>
  </si>
  <si>
    <t>新建水果80亩，套种蔬菜60亩；</t>
  </si>
  <si>
    <t>按行业标准执行</t>
  </si>
  <si>
    <t>2021年五权镇清水村易地扶贫搬迁产业发展项目</t>
  </si>
  <si>
    <t>五权镇清水村</t>
  </si>
  <si>
    <t>低产茶园改造700亩、维修蓄水池2口、硬化耕作便道3公里；</t>
  </si>
  <si>
    <t>修枝整形、园区除草、肥水及病虫害管理</t>
  </si>
  <si>
    <t>2021年盐河镇自生村易地扶贫搬迁产业发展项目</t>
  </si>
  <si>
    <t>盐河镇自生村</t>
  </si>
  <si>
    <t>新建梨园100亩，配套产药材芍药100亩，田型调整100亩，生产便道1公里，流转土地200亩</t>
  </si>
  <si>
    <t>管护补植→土、肥、水管理→病虫害防治→整形修枝刷杆→采收</t>
  </si>
  <si>
    <t>2021年张华镇岐山村易地扶贫搬迁产业发展项目</t>
  </si>
  <si>
    <t>建设黄茶园70亩，提升园绿茶基地100亩；</t>
  </si>
  <si>
    <t>6.巩固提升14个非贫困村产业园管护项目</t>
  </si>
  <si>
    <t>14个村</t>
  </si>
  <si>
    <t>2021年普济镇横石村产业园区管护</t>
  </si>
  <si>
    <t>管护藤椒240亩</t>
  </si>
  <si>
    <t>管护按翻耕土地→补植→土、肥、水管理→病虫害防治→整形修枝刷杆→采收</t>
  </si>
  <si>
    <t>2021年东河镇南阳村产业园区管护</t>
  </si>
  <si>
    <t>管护猕猴桃园区55亩</t>
  </si>
  <si>
    <t>管护按翻耕土地→补植→土、肥、水管理→病虫害防治→整形修枝→采收</t>
  </si>
  <si>
    <t>2021年国华镇小河村产业园区管护</t>
  </si>
  <si>
    <t>管护杨梅60亩</t>
  </si>
  <si>
    <t>2021年黄洋镇黄洋村产业园区管护</t>
  </si>
  <si>
    <t>黄洋镇黄洋村</t>
  </si>
  <si>
    <t>藤椒管护200亩</t>
  </si>
  <si>
    <t>矮化修剪、控制结果枝、园区除草、肥水及病虫害管理</t>
  </si>
  <si>
    <t>2021年黄洋镇水营村产业园区管护</t>
  </si>
  <si>
    <t>黄洋镇水营村（原天池村）</t>
  </si>
  <si>
    <t>李子园管护152亩</t>
  </si>
  <si>
    <t>2021年双汇镇大坪村产业园区管护</t>
  </si>
  <si>
    <t>双汇镇大坪村</t>
  </si>
  <si>
    <t>中药材大黄管护200亩</t>
  </si>
  <si>
    <t>管护按翻耕土地→补植→土、肥、水管理→病虫害防治→采收</t>
  </si>
  <si>
    <t>2021年双汇镇辕门村产业园区管护</t>
  </si>
  <si>
    <t>双汇镇辕门村</t>
  </si>
  <si>
    <t>养殖小家禽10000羽</t>
  </si>
  <si>
    <t>2021年水磨镇春笋村产业园区管护</t>
  </si>
  <si>
    <t>水磨镇春笋村</t>
  </si>
  <si>
    <t>产业园脆红李管护105亩</t>
  </si>
  <si>
    <t>2021年天星镇红光村产业园区管护</t>
  </si>
  <si>
    <t>天星镇红光村</t>
  </si>
  <si>
    <t>管护车厘子33亩，养猪40头</t>
  </si>
  <si>
    <t>2021年英萃镇关嘴村产业园区管护</t>
  </si>
  <si>
    <t>中药材丹参管护340亩</t>
  </si>
  <si>
    <t>2021年张华镇九台村产业园区管护</t>
  </si>
  <si>
    <t>张华镇园艺场（桂华村三社）</t>
  </si>
  <si>
    <t>管护藤椒150亩</t>
  </si>
  <si>
    <t>2021年张华镇宋水村产业园区管护</t>
  </si>
  <si>
    <t>张华镇宋水村(原香岭村）</t>
  </si>
  <si>
    <t>管护板栗园130亩</t>
  </si>
  <si>
    <t>2021年白水镇龙珠村水果产业发展项目</t>
  </si>
  <si>
    <t>白水镇龙珠村</t>
  </si>
  <si>
    <t>新建特色水果200亩</t>
  </si>
  <si>
    <t>2021年9月底完工</t>
  </si>
  <si>
    <t>2021年东河镇梨花村集体产业发展</t>
  </si>
  <si>
    <t>东河镇梨花村</t>
  </si>
  <si>
    <t>新建流水养鱼15亩（60万）、整治流水养鱼引水渠1公里（10万）</t>
  </si>
  <si>
    <t>7.核桃管护</t>
  </si>
  <si>
    <t>全县27个村实施10000亩，按200元/亩，进行补助</t>
  </si>
  <si>
    <t>县林业局</t>
  </si>
  <si>
    <t>2021年三江镇三江村核桃综合管护项目</t>
  </si>
  <si>
    <t>实施核桃综合管护600亩</t>
  </si>
  <si>
    <t>清杂去乱→整形修剪→刨根凉墒→松土施肥→刷干涂白→病虫害防冶</t>
  </si>
  <si>
    <t>四季度完工</t>
  </si>
  <si>
    <t>2021年三江镇下石村核桃综合管护项目</t>
  </si>
  <si>
    <t>三江镇下石村</t>
  </si>
  <si>
    <t>实施核桃综合管护300亩</t>
  </si>
  <si>
    <t>2021年普济镇清江村核桃综合管护项目</t>
  </si>
  <si>
    <t>实施核桃综合管护500亩</t>
  </si>
  <si>
    <t>2021年普济镇龙池村核桃综合管护项目</t>
  </si>
  <si>
    <t>普济镇龙池村</t>
  </si>
  <si>
    <t>实施核桃综合管护200亩</t>
  </si>
  <si>
    <t>2021年普济镇远景村核桃综合管护项目</t>
  </si>
  <si>
    <t>普济镇远景村</t>
  </si>
  <si>
    <t>实施核桃综合管护700亩</t>
  </si>
  <si>
    <t>2021年白水镇水峰村核桃综合管护项目</t>
  </si>
  <si>
    <t>白水镇水峰村</t>
  </si>
  <si>
    <t>2021年白水镇龙珠村核桃综合管护项目</t>
  </si>
  <si>
    <t>2021年黄洋镇古店村核桃综合管护项目</t>
  </si>
  <si>
    <t>2021年国华镇古松村核桃综合管护项目</t>
  </si>
  <si>
    <t>国华镇古松村</t>
  </si>
  <si>
    <t>实施核桃综合管护400亩</t>
  </si>
  <si>
    <t>2021年国华镇花街村核桃综合管护项目</t>
  </si>
  <si>
    <t>国华镇花街村</t>
  </si>
  <si>
    <t>2021年天星镇大山村核桃综合管护项目</t>
  </si>
  <si>
    <t>天星镇大山村</t>
  </si>
  <si>
    <t>2021年天星镇木瓜村核桃综合管护项目</t>
  </si>
  <si>
    <t>天星镇木瓜村</t>
  </si>
  <si>
    <t>2021年九龙镇先峰村核桃综合管护项目</t>
  </si>
  <si>
    <t>九龙镇先峰村</t>
  </si>
  <si>
    <t>2021年九龙镇文星村核桃综合管护项目</t>
  </si>
  <si>
    <t>2021年九龙镇苍山村核桃综合管护项目</t>
  </si>
  <si>
    <t>2021年九龙镇大竹村核桃综合管护项目</t>
  </si>
  <si>
    <t>九龙镇大竹村</t>
  </si>
  <si>
    <t>实施核桃综合管护100亩</t>
  </si>
  <si>
    <t>2021年嘉川镇五红村核桃综合管护项目</t>
  </si>
  <si>
    <t>2021年五权镇铜钱村核桃综合管护项目</t>
  </si>
  <si>
    <t>五权镇铜钱村</t>
  </si>
  <si>
    <t>2021年五权镇山花村核桃综合管护项目</t>
  </si>
  <si>
    <t>2021年大两镇万山村核桃综合管护项目</t>
  </si>
  <si>
    <t>2021年大两镇永星村核桃综合管护项目</t>
  </si>
  <si>
    <t>2021年张华镇双龙村核桃综合管护项目</t>
  </si>
  <si>
    <t>张华镇双龙村</t>
  </si>
  <si>
    <t>2021年双汇镇龙泉村核桃综合管护项目</t>
  </si>
  <si>
    <t>双汇镇龙泉村</t>
  </si>
  <si>
    <t>2021年大德镇燎原村核桃综合管护项目</t>
  </si>
  <si>
    <t>大德镇燎原村</t>
  </si>
  <si>
    <t>2021年燕子乡燕舞村核桃综合管护项目</t>
  </si>
  <si>
    <t>燕子乡燕舞村</t>
  </si>
  <si>
    <t>2021年燕子乡绿化村核桃综合管护项目</t>
  </si>
  <si>
    <t>燕子乡绿化村</t>
  </si>
  <si>
    <t>2021年木门镇盐井村核桃综合管护项目</t>
  </si>
  <si>
    <t>8.核桃品改</t>
  </si>
  <si>
    <t>全县15个村实施3700亩，按300元/亩，进行补助</t>
  </si>
  <si>
    <t>2021年三江镇分水村核桃品种改良项目</t>
  </si>
  <si>
    <t>三江镇分水村</t>
  </si>
  <si>
    <t>实施核桃品种改良160亩</t>
  </si>
  <si>
    <t>嫁接经省审（认）定的区域性优良品种，采取枝接和芽接补接方式进行</t>
  </si>
  <si>
    <t>2021年三江镇大旗村核桃品种改良项目</t>
  </si>
  <si>
    <t>三江镇大旗村</t>
  </si>
  <si>
    <t>实施核桃品种改良600亩</t>
  </si>
  <si>
    <t>2021年普济镇远景村核桃品种改良项目</t>
  </si>
  <si>
    <t>实施核桃品种改良200亩</t>
  </si>
  <si>
    <t>2021年水磨镇百花村核桃品种改良项目</t>
  </si>
  <si>
    <t>水磨镇百花村</t>
  </si>
  <si>
    <t>实施核桃品种改良835亩</t>
  </si>
  <si>
    <t>2021年水磨镇桥板村核桃品种改良项目</t>
  </si>
  <si>
    <t>水磨镇桥板村</t>
  </si>
  <si>
    <t>实施核桃品种改良45亩</t>
  </si>
  <si>
    <t>2021年水磨镇群花村核桃品种改良项目</t>
  </si>
  <si>
    <t>水磨镇群花村</t>
  </si>
  <si>
    <t>实施核桃品种改良130亩</t>
  </si>
  <si>
    <t>2021年盐河镇青山村核桃品种改良项目</t>
  </si>
  <si>
    <t>盐河镇青山村</t>
  </si>
  <si>
    <t>2021年盐河镇春坪村核桃品种改良项目</t>
  </si>
  <si>
    <t>盐河镇春坪村</t>
  </si>
  <si>
    <t>实施核桃品种改良120亩</t>
  </si>
  <si>
    <t>2021年天星镇洪水村核桃品种改良项目</t>
  </si>
  <si>
    <t>天星镇洪水村</t>
  </si>
  <si>
    <t>实施核桃品种改良210亩</t>
  </si>
  <si>
    <t>2021年天星镇大山村核桃品种改良项目</t>
  </si>
  <si>
    <t>实施核桃品种改良25亩</t>
  </si>
  <si>
    <t>2021年九龙镇先峰村核桃品种改良项目</t>
  </si>
  <si>
    <t>2021年九龙镇文星村核桃品种改良项目</t>
  </si>
  <si>
    <t>实施核桃品种改良220亩</t>
  </si>
  <si>
    <t>2021年九龙镇苍山村核桃品种改良项目</t>
  </si>
  <si>
    <t>实施核桃品种改良175亩</t>
  </si>
  <si>
    <t>2021年大两镇永星村核桃品种改良项目</t>
  </si>
  <si>
    <t>实施核桃品种改良380亩</t>
  </si>
  <si>
    <t>2021年旺苍县国营苗圃核桃品种改良项目</t>
  </si>
  <si>
    <t>松米山</t>
  </si>
  <si>
    <t>9.竹产业发展造林</t>
  </si>
  <si>
    <t>全县5个村实施3000亩，按500元/亩进行补助</t>
  </si>
  <si>
    <t>2021年天星镇新农村笋用竹产业发展项目</t>
  </si>
  <si>
    <t>栽植楠竹2000亩</t>
  </si>
  <si>
    <t>适地适竹，按林地清理→地形调整→土壤测试和改良→定点放样→挖种植穴→工程养护程序进行</t>
  </si>
  <si>
    <t>2021年天星镇云峰村笋用竹产业发展项目</t>
  </si>
  <si>
    <t>栽植楠竹600亩</t>
  </si>
  <si>
    <t>2021年九龙镇印斗村笋用竹产业发展项目</t>
  </si>
  <si>
    <t>栽植楠竹100亩</t>
  </si>
  <si>
    <t>2021年九龙镇首石村笋用竹产业发展项目</t>
  </si>
  <si>
    <t>2021年木门镇亭子村笋用竹产业发展项目</t>
  </si>
  <si>
    <t>木门镇亭子村</t>
  </si>
  <si>
    <t>栽植楠竹200亩</t>
  </si>
  <si>
    <t>10.林下中药材</t>
  </si>
  <si>
    <t>全县17个村实施3000亩，按300元/亩进行补助。</t>
  </si>
  <si>
    <t>2021年三江镇三江村林下中药材种植项目</t>
  </si>
  <si>
    <t>种植中药材300亩</t>
  </si>
  <si>
    <t>选地整地→播种栽苗→除草施肥→防病治虫</t>
  </si>
  <si>
    <t>2021年普济镇清江村林下中药材种植项目</t>
  </si>
  <si>
    <t>种植中药材200亩</t>
  </si>
  <si>
    <t>2021年普济镇远景村林下中药材种植项目</t>
  </si>
  <si>
    <t>2021年高阳镇虎垭村林下中药材种植项目</t>
  </si>
  <si>
    <t>高阳镇虎垭村</t>
  </si>
  <si>
    <t>2021年盐河镇青山村林下中药材种植项目</t>
  </si>
  <si>
    <t>种植中药材100亩</t>
  </si>
  <si>
    <t>2021年盐河镇龙潭村林下中药材种植项目</t>
  </si>
  <si>
    <t>种植中药材50亩</t>
  </si>
  <si>
    <t>2021年盐河镇风景村林下中药材种植项目</t>
  </si>
  <si>
    <t>2021年盐河镇竹垭村林下中药材种植项目</t>
  </si>
  <si>
    <t>2021年盐河镇金星村林下中药材种植项目</t>
  </si>
  <si>
    <t>盐河镇金星村</t>
  </si>
  <si>
    <t>2021年檬子乡柏杨村林下中药材种植项目</t>
  </si>
  <si>
    <t>檬子乡柏杨村</t>
  </si>
  <si>
    <t>种植中药材150亩</t>
  </si>
  <si>
    <t>2021年九龙镇文星村林下中药材种植项目</t>
  </si>
  <si>
    <t>2021年九龙镇苍山村林下中药材种植项目</t>
  </si>
  <si>
    <t>2021年五权镇铜钱村林下中药材种植项目</t>
  </si>
  <si>
    <t>2021年大两镇万山村林下中药材种植项目</t>
  </si>
  <si>
    <t>种植中药材450亩</t>
  </si>
  <si>
    <t>2021年大两镇两汇村林下中药材种植项目</t>
  </si>
  <si>
    <t>2021年张华镇双龙村林下中药材种植项目</t>
  </si>
  <si>
    <t>2021年木门镇石垭村林下中药材种植项目</t>
  </si>
  <si>
    <t>木门镇石垭村</t>
  </si>
  <si>
    <t>11.林业园区建设</t>
  </si>
  <si>
    <t>旺苍英萃核桃现代林业园区建设项目</t>
  </si>
  <si>
    <t>实施核桃综合管护1000亩，种植中药材450亩，实施低效林改造400亩，补植补造250亩。</t>
  </si>
  <si>
    <t>按照省级现代林业园区建设标准</t>
  </si>
  <si>
    <t>实施核桃综合管护2500亩，种植中药材750亩，新培育段木料食用菌20万棒，实施低效林改造800亩，补植补造250亩。</t>
  </si>
  <si>
    <t>旺苍西河核桃现代林业园区建设项目</t>
  </si>
  <si>
    <t>嘉川镇和平、自来村</t>
  </si>
  <si>
    <t>实施核桃综合管护2000亩，种植中药材1000亩，实施低效林改造1000亩，坡改梯、土地整治调形1000亩，苗圃建设500亩，采穗圃建设300亩，品比试验园建设50亩。</t>
  </si>
  <si>
    <t>（二）.低收入农户产业发展项目</t>
  </si>
  <si>
    <t>涉及全县23个乡镇</t>
  </si>
  <si>
    <t>在23个乡镇新建各户增收微庭园628个，发展种养殖业</t>
  </si>
  <si>
    <t>每户0.3万元执行（按实施情况为准）</t>
  </si>
  <si>
    <t>（三）村集体经济项目</t>
  </si>
  <si>
    <t>实施12个村集体经济项目</t>
  </si>
  <si>
    <t>东河镇福临村2021年集体经济试点项目</t>
  </si>
  <si>
    <t>建设乡村休闲服务中心1处500平方米</t>
  </si>
  <si>
    <t>旺组通〔2021〕15号</t>
  </si>
  <si>
    <t>嘉川镇庙二村2021年集体经济试点项目</t>
  </si>
  <si>
    <t>建设生产经营性用房1处300平方米</t>
  </si>
  <si>
    <t>黄洋镇双安村2021年集体经济试点项目</t>
  </si>
  <si>
    <t>新建黄茶种植基地150亩</t>
  </si>
  <si>
    <t>五权镇双龙洞村2021年集体经济试点项目</t>
  </si>
  <si>
    <t>五权镇双龙洞村</t>
  </si>
  <si>
    <t>改造茶叶加工厂房120平方米、改造土特产品加工厂120平方米、配套相关设备</t>
  </si>
  <si>
    <t>高阳镇双午村2021年集体经济试点项目</t>
  </si>
  <si>
    <t>在城区购置商贸店铺1套，开展农产品经营活动</t>
  </si>
  <si>
    <t>英萃镇蓝玉村2021年集体经济试点项目</t>
  </si>
  <si>
    <t>英萃镇蓝玉村</t>
  </si>
  <si>
    <t>建设核桃加工厂房600平方米、配套加工设备</t>
  </si>
  <si>
    <t>国华镇古松村2021年集体经济试点项目</t>
  </si>
  <si>
    <t>建设天麻园区30亩、建设厂房150平方米、配套必要设施设备</t>
  </si>
  <si>
    <t>普济镇清江村2021年集体经济试点项目</t>
  </si>
  <si>
    <t>建设橄榄油初加工厂1个300平方米、配套必要设备</t>
  </si>
  <si>
    <t>普济镇横石村2021年集体经济试点项目</t>
  </si>
  <si>
    <t>建设生猪养殖场500平方米、配套必要设施设</t>
  </si>
  <si>
    <t>九龙镇印斗村2021年集体经济试点项目</t>
  </si>
  <si>
    <t>配套70亩黄茶喷灌设施、建设笋用竹加工厂房500平方米、配套烘干设备1套</t>
  </si>
  <si>
    <t>三江镇下石村2021年集体经济试点项目</t>
  </si>
  <si>
    <t>建设养牛圈舍1000平方米、修建进场泥结碎石路2.5千米、配套电力设施</t>
  </si>
  <si>
    <t>三江镇厚坝村2021年集体经济试点项目</t>
  </si>
  <si>
    <t>三江镇厚坝村</t>
  </si>
  <si>
    <t>修建鱼塘5口（占地10亩）、采购鱼苗1000斤</t>
  </si>
  <si>
    <t>（四）家庭农场项目</t>
  </si>
  <si>
    <t>实施家庭农场项目49个</t>
  </si>
  <si>
    <t>旺苍县大德乡营盘黄牛养殖家庭农场</t>
  </si>
  <si>
    <t>大德乡增产村</t>
  </si>
  <si>
    <t>引进西门塔尔牛30头</t>
  </si>
  <si>
    <t>川财农〔2020〕186号
旺农函〔2021〕35号</t>
  </si>
  <si>
    <t>旺苍县大两乡贵军养殖业家庭农场</t>
  </si>
  <si>
    <t>新建化粪池1口50立方米，圈舍改造200平方米，引进西门塔尔种牛1头，母牛10头</t>
  </si>
  <si>
    <t>旺苍县伊氏种植家庭农场</t>
  </si>
  <si>
    <t>东河镇南凤村</t>
  </si>
  <si>
    <t>新建防旱池1口200立方米米，维修防旱池1口250立方米，维修三坪塘1口1000立方米，园区维栏1公里</t>
  </si>
  <si>
    <t>旺苍县欣怡中药材种植家庭农场</t>
  </si>
  <si>
    <t>米仓山镇鼓城山村</t>
  </si>
  <si>
    <t>新栽魔芋10亩，购置旋耕机1台，开沟机1台</t>
  </si>
  <si>
    <t/>
  </si>
  <si>
    <t>旺苍县泽仁养殖家庭农场</t>
  </si>
  <si>
    <t>木门镇油树村</t>
  </si>
  <si>
    <t>适度扩大规模引进良种太湖原种母猪10头，硬化养殖道路500米。</t>
  </si>
  <si>
    <t>旺苍县芭蕉院猕猴桃种植农场</t>
  </si>
  <si>
    <t>黄洋镇水营村</t>
  </si>
  <si>
    <t>硬化圈舍周围路面400平方米，新建化粪池1口10立方米，新建蓄水池1口20立方米，引进良种母猪2头</t>
  </si>
  <si>
    <t>旺苍县鑫龙养殖家庭农场</t>
  </si>
  <si>
    <t>引进西门塔尔牛20头，青贮打包机1台、农用三轮车1辆、旋耕机1台</t>
  </si>
  <si>
    <t>旺苍县全周家庭农场</t>
  </si>
  <si>
    <t>木门镇三合村</t>
  </si>
  <si>
    <t>新建鱼塘1口1200平方米、购鱼苗1吨，茶园管护</t>
  </si>
  <si>
    <t>旺苍县普济镇理德桃园家庭农场</t>
  </si>
  <si>
    <t>新建鸡舍100平方米，扩大规模购育肥猪20头，围栏1000米，园区监控8套</t>
  </si>
  <si>
    <t>旺苍县三江镇中福种植业家庭农场</t>
  </si>
  <si>
    <t>扩大葡萄园5亩，硬化采摘道路1公里，原葡萄园改造30亩</t>
  </si>
  <si>
    <t>旺苍县文辉肉牛养殖家庭农场</t>
  </si>
  <si>
    <t>扩大圈舍60平方米，新建蓄水池1口100立方米，硬化生产便道1公里，引进新品种西门塔尔肉牛4头</t>
  </si>
  <si>
    <t>旺苍县欣旺家庭农场</t>
  </si>
  <si>
    <t>新建生产加工房50平方米，新建治疗室30平方米，圈舍改造200平方米，引进二杂良种母猪10头，购买粉碎机1台，安装三相电，新建消毒屋及设施9平方米。</t>
  </si>
  <si>
    <t>旺苍县李永珍中药材种植家庭农场</t>
  </si>
  <si>
    <t>安装农场园区监控30套，园区围2000多米镀锌铁丝网围墙，扩大黄精种植10亩黄精</t>
  </si>
  <si>
    <t>旺苍县三江镇赵思有养殖业家庭农场</t>
  </si>
  <si>
    <t>新栽魔芋100亩，新修公路1公里</t>
  </si>
  <si>
    <t>旺苍县家合生态中药材家庭农场</t>
  </si>
  <si>
    <t>扩大黄精种植5亩，改建防旱池2口200立方米</t>
  </si>
  <si>
    <t>旺苍县乡坝头种植家庭农场</t>
  </si>
  <si>
    <t>新建防旱池1口300立方米，新建耕作便道 1公里，水库围栏980米</t>
  </si>
  <si>
    <t>旺苍县普济镇辉煌家庭农场</t>
  </si>
  <si>
    <t>维修水塘1000立方米，新建水井50立方米，猪场围栏500米</t>
  </si>
  <si>
    <t>旺苍县张华镇八一流水鱼养殖家庭农场</t>
  </si>
  <si>
    <t>张华镇大梁村</t>
  </si>
  <si>
    <t>扩建鱼塘2亩、鱼塘排污、治漏15亩、购置引水管道1800米</t>
  </si>
  <si>
    <t>旺苍县余家湾肉牛养殖家庭农场</t>
  </si>
  <si>
    <t>购西门塔尔母牛15头，建三级化粪池10立方米，新建圈舍60平方米。</t>
  </si>
  <si>
    <t>旺苍县红莲庵猕猴桃种植家庭农场</t>
  </si>
  <si>
    <t>低产园吕种替拒贿 48亩，园区扩建20亩，购机动喷雾器3台</t>
  </si>
  <si>
    <t>旺苍县清培茶叶种植家庭农场</t>
  </si>
  <si>
    <t>高阳镇温泉村</t>
  </si>
  <si>
    <t>装茶机1台、选茶机1台、杀青机1台、制茶机2台，园区管护200亩</t>
  </si>
  <si>
    <t>旺苍县李家河柑橘种植家庭农场</t>
  </si>
  <si>
    <t>购农用车1台、改良品种20亩，种黑木耳1万棒，购微耕机2台，铺设水管5000米</t>
  </si>
  <si>
    <t>旺苍县贵全家庭养殖农场</t>
  </si>
  <si>
    <t>新建防旱池1口100立方米，农业废弃物处理设施180立方米，引进新品种蜀宣花牛30头</t>
  </si>
  <si>
    <t>旺苍县双全种植家庭农场</t>
  </si>
  <si>
    <t>新建龙虾养殖基地1亩，购鱼苗500公斤，饲料颗粒机1台，割草机1台，打药机1台</t>
  </si>
  <si>
    <t>旺苍县高阳镇满园香茶叶种植家庭农场</t>
  </si>
  <si>
    <t>购茶叶理条机2台、微耕机1台、茶树修剪机2台、茶叶揉捻机1台、烘培提香机2台等，园区管护200亩</t>
  </si>
  <si>
    <t>旺苍县首旺家庭农场</t>
  </si>
  <si>
    <t>扩大养牛规模购西门塔尔母牛20头</t>
  </si>
  <si>
    <t>旺苍县藏生养殖家庭农场</t>
  </si>
  <si>
    <t>新建办公室18平方米，新建兽医室10平方米，新建消毒池1口8平方米，园区道路硬化200米</t>
  </si>
  <si>
    <t>旺苍县虎垭生猪养殖家庭农场</t>
  </si>
  <si>
    <t>维修堡坎200立方米，建围墙1200米，引进二杂母猪10头</t>
  </si>
  <si>
    <t>旺苍县大两乡大靖养殖业家庭农场</t>
  </si>
  <si>
    <t>大两镇德山村</t>
  </si>
  <si>
    <t>改建圈舍550平方米，化粪池1口40立方米，田间储液池60立方米</t>
  </si>
  <si>
    <t>旺苍县燕子泽淏生猪养殖家庭农场</t>
  </si>
  <si>
    <t>购买良种公猪杜洛克2头，良种母猪长白32头，固液分离机1台</t>
  </si>
  <si>
    <t>旺苍县尚武镇晟隆养殖家庭农场</t>
  </si>
  <si>
    <t>嘉川镇寨梁村</t>
  </si>
  <si>
    <t>扩大规模购10000只，购饲料颗粒机1套，鸡场管护等</t>
  </si>
  <si>
    <t>旺苍县万山乡燕塔种养殖业家庭农场</t>
  </si>
  <si>
    <t>水磨镇火花村</t>
  </si>
  <si>
    <t>购优良种母羊50只，建标准化羊舍250平方米</t>
  </si>
  <si>
    <t>旺苍县五权镇枫香岭茶叶家庭农场</t>
  </si>
  <si>
    <t>绿色防控色板5000张，杀虫灯5盏，照明杀虫灯4盏，购修剪机6台，电动喷雾器10台，炒干杨1台，无人机1台</t>
  </si>
  <si>
    <t>旺苍县兴兰猕猴桃种植家庭农场</t>
  </si>
  <si>
    <t>园区渠堰1500米，新建蓄水池3口300立方米，耕作便道500米</t>
  </si>
  <si>
    <t>旺苍县犇羴鸿运家庭农场</t>
  </si>
  <si>
    <t>普济镇月西村</t>
  </si>
  <si>
    <t>引进西门塔尔母牛10头、新建圈舍500平方米</t>
  </si>
  <si>
    <t>旺苍县东河镇猕恒家庭农场</t>
  </si>
  <si>
    <t>新建蓄水池2口400立方米，新建微喷灌系统1套，</t>
  </si>
  <si>
    <t>旺苍县三江镇甜园种植业家庭农场</t>
  </si>
  <si>
    <t>扩大草莓和火龙果规模10亩</t>
  </si>
  <si>
    <t>旺苍县东永家庭农场</t>
  </si>
  <si>
    <t>扩大金耳种植规模10亩</t>
  </si>
  <si>
    <t>旺苍县燕子乡鸿俊家庭农场</t>
  </si>
  <si>
    <t>购二杂种母猪10头，苏太黑母猪5头，无害化处理池20立方米，硬化场地路面200米</t>
  </si>
  <si>
    <t>旺苍县嘉川镇何氏正桂家庭农场</t>
  </si>
  <si>
    <t>嘉川镇五四村</t>
  </si>
  <si>
    <t>维修鱼塘4口，更换抽水泵，更换提灌设施</t>
  </si>
  <si>
    <t>旺苍县灵溪种植家庭农场</t>
  </si>
  <si>
    <t>东河镇灵溪村</t>
  </si>
  <si>
    <t>修建冷冻库20立方米，改善生产场地200平方米，新增大棚300平方米，购生产用农用车</t>
  </si>
  <si>
    <t>旺苍县田坪梁种植家庭农场</t>
  </si>
  <si>
    <t>新栽黄茶30亩、品种改良20亩、茶叶烘干房80平方米、购小牛10头</t>
  </si>
  <si>
    <t>旺苍县萱萱肉牛养殖家庭农场</t>
  </si>
  <si>
    <t>双汇镇莲花村</t>
  </si>
  <si>
    <t>建标准化肉牛隔离圈舍250平方米，引进西门塔尔母牛10头</t>
  </si>
  <si>
    <t>旺苍县石红英生猪养殖家庭农场</t>
  </si>
  <si>
    <t>母猪产床8套，供暖设备3套，散热水帘设备3套，粉碎搅拌机1台、购种公猪1头、育肥猪10头</t>
  </si>
  <si>
    <t>旺苍县高阳镇白鹤观茶叶种植家庭农场</t>
  </si>
  <si>
    <t>白水镇光明村</t>
  </si>
  <si>
    <t>维修猪圈350平方米、化粪池100立方米、引进杜洛克种公猪1头、太湖种母猪5头</t>
  </si>
  <si>
    <t>旺苍县国华镇宏鑫养殖家庭农场</t>
  </si>
  <si>
    <t>新建圈舍200平方米、引进良种母猪40头</t>
  </si>
  <si>
    <t>旺苍县三江镇旗山养殖家庭农场</t>
  </si>
  <si>
    <t>畜禽粪污处理60立方米，养猪全自动引水系统1套，引进新品种杜洛克种母猪20头</t>
  </si>
  <si>
    <t>旺苍县红远肉牛养殖家庭农场</t>
  </si>
  <si>
    <t>购买西门塔尔网牛25头，购铡草机1台，旋耕机1台、污水泵1台，饲料粉碎机1台、新建干粪棚100平方米，新建饲料池50立方米；建青储池250立方米。</t>
  </si>
  <si>
    <t>旺苍县五姐家庭农场</t>
  </si>
  <si>
    <t>引进新品种60只，园区生产偈道1.3公里</t>
  </si>
  <si>
    <t>（五）农民合作社项目</t>
  </si>
  <si>
    <t>全县各有关乡镇村</t>
  </si>
  <si>
    <t>开展农民合作社质量提升整县推进试点项目1个，省级及以上示范社7个，省级以下示范社18个</t>
  </si>
  <si>
    <t>（六）扶贫小额信贷贴息</t>
  </si>
  <si>
    <t>预计3500笔脱贫人口小额信贷贷款，按每笔每年2286元财政贴息</t>
  </si>
  <si>
    <t>按行业建设标准进行</t>
  </si>
  <si>
    <t>2021年12月底</t>
  </si>
  <si>
    <t>（七）产业园区基础设施配套项目</t>
  </si>
  <si>
    <t>1.英萃核桃现代林业园区基础设施配套项目</t>
  </si>
  <si>
    <t>机耕道建设项目</t>
  </si>
  <si>
    <t>英萃镇新建村、新房村</t>
  </si>
  <si>
    <t>新建园区机耕道（250*18CM）3.6公里</t>
  </si>
  <si>
    <t>30万元/公里</t>
  </si>
  <si>
    <t>蓄水池、灌溉渠建设项目</t>
  </si>
  <si>
    <t>新建蓄水池（100立方米）30口、新建灌溉渠（40*30CM）6公里</t>
  </si>
  <si>
    <t>蓄水池2万元/口，灌溉渠15万元/公里</t>
  </si>
  <si>
    <t>节水灌溉工程项目</t>
  </si>
  <si>
    <t>水肥一体化与喷灌节水系统建设300亩</t>
  </si>
  <si>
    <t>8000元/亩</t>
  </si>
  <si>
    <t>园区种养循环项目</t>
  </si>
  <si>
    <t>新建种养循环（建肉牛养殖场）1000平方米</t>
  </si>
  <si>
    <t>500元/平方米</t>
  </si>
  <si>
    <t>2.西河现代农业园区巩固提升项目</t>
  </si>
  <si>
    <t>嘉川镇和平村、自来村</t>
  </si>
  <si>
    <t>新建园区机耕道（250*18CM）8.6公里</t>
  </si>
  <si>
    <t>农产品初加工项目</t>
  </si>
  <si>
    <t>嘉川镇自来村</t>
  </si>
  <si>
    <t>新建藤椒烘干房1座</t>
  </si>
  <si>
    <t>行业标准</t>
  </si>
  <si>
    <t>特色产业发展及节点建设项目</t>
  </si>
  <si>
    <t>白水镇—嘉川镇公路沿线</t>
  </si>
  <si>
    <t>特色产业发展</t>
  </si>
  <si>
    <t>2021年6月底完工</t>
  </si>
  <si>
    <t>作业便道建设项目</t>
  </si>
  <si>
    <t>嘉川镇自来村、新生村、榆钱村</t>
  </si>
  <si>
    <t>共建生产便道8公里，其中自来村1公里、新生村4公里、榆钱村3（1.2*0.1M）</t>
  </si>
  <si>
    <t>7万元/公里</t>
  </si>
  <si>
    <t>排灌渠建设项目</t>
  </si>
  <si>
    <t>嘉川镇自来村、榆钱村</t>
  </si>
  <si>
    <t>新建排灌沟渠4公里（宽0.4米、深0.3米）</t>
  </si>
  <si>
    <t>15万元/公里</t>
  </si>
  <si>
    <t>3.普济镇黄花山核桃现代林业园区提升项目</t>
  </si>
  <si>
    <t>新建蓄水池（100立方米）10口，整治灌溉渠1公里</t>
  </si>
  <si>
    <t>蓄水池2万元/口，灌溉渠6万元/公里</t>
  </si>
  <si>
    <t>4.五权现代农业园区巩固提升项目</t>
  </si>
  <si>
    <t>新建耕作便道（1.2*0.1米）16公里</t>
  </si>
  <si>
    <t>清水村、铜钱村</t>
  </si>
  <si>
    <t>新建喷灌85亩</t>
  </si>
  <si>
    <t>排灌渠整治项目</t>
  </si>
  <si>
    <t>清水村、双龙洞村</t>
  </si>
  <si>
    <t>维修田间渠系（40*30CM）10公里</t>
  </si>
  <si>
    <t>6万元/公里</t>
  </si>
  <si>
    <t>双龙洞村</t>
  </si>
  <si>
    <t>新建田间渠系（40*30CM）2公里</t>
  </si>
  <si>
    <t>蓄水池维修项目</t>
  </si>
  <si>
    <t>清水村</t>
  </si>
  <si>
    <t>维修蓄水池5口</t>
  </si>
  <si>
    <t>0.8万元/口</t>
  </si>
  <si>
    <t>新建电商平台项目</t>
  </si>
  <si>
    <t>新建农村电商平台1个</t>
  </si>
  <si>
    <t>新技术示范推广项目</t>
  </si>
  <si>
    <t>茶叶生产新技术示范推广300亩</t>
  </si>
  <si>
    <t>示范新技术每亩1200元</t>
  </si>
  <si>
    <t>标准化生产冷藏保鲜库建设项目</t>
  </si>
  <si>
    <t>新建茶叶冷藏保鲜库2个200立方米</t>
  </si>
  <si>
    <t>1500元/立方米</t>
  </si>
  <si>
    <t>5.基本农田建设</t>
  </si>
  <si>
    <t>基本农田建设500亩</t>
  </si>
  <si>
    <t>田型调整</t>
  </si>
  <si>
    <t>二季度完成</t>
  </si>
  <si>
    <t>6.2021年水库项目</t>
  </si>
  <si>
    <t>东河、木门等乡镇</t>
  </si>
  <si>
    <t>旺苍县小型病险水库除险加固项目</t>
  </si>
  <si>
    <t>7.2021年水土保持项目</t>
  </si>
  <si>
    <t>旺苍县东河镇</t>
  </si>
  <si>
    <t>小流域综合治理面积20平方公里:坡耕地改造、新建整治蓄水池、截排水沟、生产道路、山坪塘，封禁治理，栽植水保林、经果林等。</t>
  </si>
  <si>
    <t>8.2021年水利维修养护项目</t>
  </si>
  <si>
    <t>小型水库维修养护50处</t>
  </si>
  <si>
    <t>9.2021年渔业增殖放流项目</t>
  </si>
  <si>
    <t>旺苍段（东河上游特有鱼类水产种质资源保护区未主放区）</t>
  </si>
  <si>
    <t>购买放流苗种花鲢25万尾规格5-7CM、白鲢25万尾规格5-7CM、鲫鱼10万尾规格3CM以上等</t>
  </si>
  <si>
    <t>2021年8月底前</t>
  </si>
  <si>
    <t>10.2021年化肥减量增效示范项目</t>
  </si>
  <si>
    <t>全县所有乡镇</t>
  </si>
  <si>
    <t>采样化验土样141个</t>
  </si>
  <si>
    <t>每5000亩不少于一个点位的原则</t>
  </si>
  <si>
    <t>完成方案编制</t>
  </si>
  <si>
    <t>11.2021年高标准农田建设项目</t>
  </si>
  <si>
    <t>涉及五权镇山花村等5个乡镇21个村</t>
  </si>
  <si>
    <t>建高标准农田3.51万亩</t>
  </si>
  <si>
    <t>2022年5月底</t>
  </si>
  <si>
    <t>三、农民素质提升</t>
  </si>
  <si>
    <t>1.2021年高素质农民培育项目</t>
  </si>
  <si>
    <t>培育高素质农民762人。</t>
  </si>
  <si>
    <t>按照任务标准建设</t>
  </si>
  <si>
    <t>归培训</t>
  </si>
  <si>
    <t>2.2021年基层农技推广体系改革与建设项目</t>
  </si>
  <si>
    <t>建设长期稳定农业科技示范基地2个，参加5天以上脱产业务培训的基层农技人员120人，招募特聘农技员1-5人，农业主推技术到位率≥95%。</t>
  </si>
  <si>
    <t>按照实际建设</t>
  </si>
  <si>
    <t>3.生态护林员</t>
  </si>
  <si>
    <t>全县选聘生态护林员 1306  个，按照 400  元/月/人补贴</t>
  </si>
  <si>
    <t>2021年生态护林员项目</t>
  </si>
  <si>
    <t>白水镇白水村</t>
  </si>
  <si>
    <t>3个，按照400元/月/人补贴</t>
  </si>
  <si>
    <t>4个，按照400元/月/人补贴</t>
  </si>
  <si>
    <t>白水镇黄金村</t>
  </si>
  <si>
    <t>7个，按照400元/月/人补贴</t>
  </si>
  <si>
    <t>白水镇同心村</t>
  </si>
  <si>
    <t>白水镇卢家坝村</t>
  </si>
  <si>
    <t>5个，按照400元/月/人补贴</t>
  </si>
  <si>
    <t>白水镇麻英坝村</t>
  </si>
  <si>
    <t>白水镇尚山村</t>
  </si>
  <si>
    <t>13个，按照400元/月/人补贴</t>
  </si>
  <si>
    <t>白水镇解放村</t>
  </si>
  <si>
    <t>嘉川镇石龙村</t>
  </si>
  <si>
    <t>1个，按照400元/月/人补贴</t>
  </si>
  <si>
    <t>嘉川镇石桥村</t>
  </si>
  <si>
    <t>嘉川镇顺水村</t>
  </si>
  <si>
    <t>6个，按照400元/月/人补贴</t>
  </si>
  <si>
    <t>嘉川镇群峰村</t>
  </si>
  <si>
    <t>14个，按照400元/月/人补贴</t>
  </si>
  <si>
    <t>嘉川镇前哨村</t>
  </si>
  <si>
    <t>嘉川镇和平村</t>
  </si>
  <si>
    <t>2个，按照400元/月/人补贴</t>
  </si>
  <si>
    <t>嘉川镇红旗村</t>
  </si>
  <si>
    <t>嘉川镇蔬菜村</t>
  </si>
  <si>
    <t>嘉川镇灯塔村</t>
  </si>
  <si>
    <t>嘉川镇槐树村</t>
  </si>
  <si>
    <t>嘉川镇新生村</t>
  </si>
  <si>
    <t>嘉川镇榆钱村</t>
  </si>
  <si>
    <t>张华镇光荣村</t>
  </si>
  <si>
    <t>张华镇上游村</t>
  </si>
  <si>
    <t>张华镇狮坪村</t>
  </si>
  <si>
    <t>张华镇三汇村</t>
  </si>
  <si>
    <t>张华镇枣林村</t>
  </si>
  <si>
    <t>张华镇桥河村</t>
  </si>
  <si>
    <t>张华镇五一村</t>
  </si>
  <si>
    <t>张华镇友坝村</t>
  </si>
  <si>
    <t>张华镇凤凰村</t>
  </si>
  <si>
    <t>张华镇大地村</t>
  </si>
  <si>
    <t>张华镇曙光村</t>
  </si>
  <si>
    <t>张华镇池龙村</t>
  </si>
  <si>
    <t>张华镇香岭村</t>
  </si>
  <si>
    <t>张华镇大龙村</t>
  </si>
  <si>
    <t>张华镇八一村</t>
  </si>
  <si>
    <t>张华镇东升村</t>
  </si>
  <si>
    <t>东河镇川山村</t>
  </si>
  <si>
    <t>东河镇东郊村</t>
  </si>
  <si>
    <t>东河镇狮子村</t>
  </si>
  <si>
    <t>东河镇四新村</t>
  </si>
  <si>
    <t>东河镇马家梁社区</t>
  </si>
  <si>
    <t>东河镇金石村</t>
  </si>
  <si>
    <t>东河镇双龙村</t>
  </si>
  <si>
    <t>东河镇普陀寺社区</t>
  </si>
  <si>
    <t>龙凤镇人民村</t>
  </si>
  <si>
    <t>高阳镇向阳村</t>
  </si>
  <si>
    <t>高阳镇支溪村</t>
  </si>
  <si>
    <t>10个，按照400元/月/人补贴</t>
  </si>
  <si>
    <t>12个，按照400元/月/人补贴</t>
  </si>
  <si>
    <t>高阳镇鹿渡村</t>
  </si>
  <si>
    <t>双汇镇东山村</t>
  </si>
  <si>
    <t>双汇镇汶水村</t>
  </si>
  <si>
    <t>双汇镇毛寨村</t>
  </si>
  <si>
    <t>双汇镇永庆村</t>
  </si>
  <si>
    <t>双汇镇桥安村</t>
  </si>
  <si>
    <t>双汇镇斑竹村</t>
  </si>
  <si>
    <t>双汇镇白鹤村</t>
  </si>
  <si>
    <t>双汇镇茶农村</t>
  </si>
  <si>
    <t>双汇镇深溪村</t>
  </si>
  <si>
    <t>9个，按照400元/月/人补贴</t>
  </si>
  <si>
    <t>燕子乡双全村</t>
  </si>
  <si>
    <t>燕子乡松龙村</t>
  </si>
  <si>
    <t>燕子乡燕午村</t>
  </si>
  <si>
    <t>国华镇红花村</t>
  </si>
  <si>
    <t>国华镇春风村</t>
  </si>
  <si>
    <t>国华镇石岗村</t>
  </si>
  <si>
    <t>国华镇牌坊村</t>
  </si>
  <si>
    <t>天星镇双河村</t>
  </si>
  <si>
    <t>天星镇农经村</t>
  </si>
  <si>
    <t>天星镇光辉村</t>
  </si>
  <si>
    <t>天星镇板桥村</t>
  </si>
  <si>
    <t>天星镇黄松村</t>
  </si>
  <si>
    <t>天星镇青峰村</t>
  </si>
  <si>
    <t>天星镇红岩村</t>
  </si>
  <si>
    <t>檬子乡黎明村</t>
  </si>
  <si>
    <t>15个，按照400元/月/人补贴</t>
  </si>
  <si>
    <t>檬子乡白杨村</t>
  </si>
  <si>
    <t>25个，按照400元/月/人补贴</t>
  </si>
  <si>
    <t>英萃镇关咀村</t>
  </si>
  <si>
    <t>英萃镇雄鹰村</t>
  </si>
  <si>
    <t>英萃镇长石村</t>
  </si>
  <si>
    <t>英萃镇竹园村</t>
  </si>
  <si>
    <t>普济镇川池村</t>
  </si>
  <si>
    <t>普济镇红江村</t>
  </si>
  <si>
    <t>普济镇大营村</t>
  </si>
  <si>
    <t>普济镇拂子村</t>
  </si>
  <si>
    <t>三江镇华山村</t>
  </si>
  <si>
    <t>三江镇阳坪村</t>
  </si>
  <si>
    <t>三江镇战旗村</t>
  </si>
  <si>
    <t>三江镇石龛村</t>
  </si>
  <si>
    <t>三江镇小溪村</t>
  </si>
  <si>
    <t>三江镇坪山村</t>
  </si>
  <si>
    <t>三江镇红星村</t>
  </si>
  <si>
    <t>三江镇联盟村</t>
  </si>
  <si>
    <t>大两镇长征村</t>
  </si>
  <si>
    <t>大两镇星光村</t>
  </si>
  <si>
    <t>大两镇万里村</t>
  </si>
  <si>
    <t>大两镇菊花村</t>
  </si>
  <si>
    <t>大两镇云雾村</t>
  </si>
  <si>
    <t>大两镇蒙溪村</t>
  </si>
  <si>
    <t>大两镇嘉陵村</t>
  </si>
  <si>
    <t>大两镇保卫村</t>
  </si>
  <si>
    <t>大两镇新华村</t>
  </si>
  <si>
    <t>大两镇复兴村</t>
  </si>
  <si>
    <t>大两镇幸福村</t>
  </si>
  <si>
    <t>大两镇大河村</t>
  </si>
  <si>
    <t>大两镇金光村</t>
  </si>
  <si>
    <t>大两镇四方村</t>
  </si>
  <si>
    <t>大两镇战斗村</t>
  </si>
  <si>
    <t>大两镇旭光村</t>
  </si>
  <si>
    <t>水磨镇白玉村</t>
  </si>
  <si>
    <t>水磨镇华丰村</t>
  </si>
  <si>
    <t>水磨镇火炬村</t>
  </si>
  <si>
    <t>8个，按照400元/月/人补贴</t>
  </si>
  <si>
    <t>水磨镇漆树村</t>
  </si>
  <si>
    <t>水磨镇白花村</t>
  </si>
  <si>
    <t>水磨镇芦坝村</t>
  </si>
  <si>
    <t>五权镇桂花村</t>
  </si>
  <si>
    <t>五权镇中河村</t>
  </si>
  <si>
    <t>五权镇五郎庙社区</t>
  </si>
  <si>
    <t>五权镇大星村</t>
  </si>
  <si>
    <t>五权镇天红村</t>
  </si>
  <si>
    <t>大德镇黄柏村</t>
  </si>
  <si>
    <t>大德镇中坝村</t>
  </si>
  <si>
    <t>大德镇江长村</t>
  </si>
  <si>
    <t>大德镇工农村</t>
  </si>
  <si>
    <t>九龙镇金台村</t>
  </si>
  <si>
    <t>九龙镇柏林村</t>
  </si>
  <si>
    <t>九龙镇鸽子村</t>
  </si>
  <si>
    <t>黄洋镇蟠龙村</t>
  </si>
  <si>
    <t>黄洋镇金安村</t>
  </si>
  <si>
    <t>木门镇化龙村</t>
  </si>
  <si>
    <t>木门镇长乐村</t>
  </si>
  <si>
    <t>木门镇青坪村</t>
  </si>
  <si>
    <t>木门镇骑龙村</t>
  </si>
  <si>
    <t>木门镇河东村</t>
  </si>
  <si>
    <t>木门镇农建村</t>
  </si>
  <si>
    <t>木门镇青龙村</t>
  </si>
  <si>
    <t>木门镇杏垭村</t>
  </si>
  <si>
    <t>木门镇黄粱村</t>
  </si>
  <si>
    <t>木门镇元坝村</t>
  </si>
  <si>
    <t>木门镇农科村</t>
  </si>
  <si>
    <t>木门镇双山村</t>
  </si>
  <si>
    <t>木门镇双凤村</t>
  </si>
  <si>
    <t>米仓山镇大坝村</t>
  </si>
  <si>
    <t>米仓山镇关口村</t>
  </si>
  <si>
    <t>米仓山镇金竹村</t>
  </si>
  <si>
    <t>米仓山镇古城村</t>
  </si>
  <si>
    <t>11个，按照400元/月/人补贴</t>
  </si>
  <si>
    <t>米仓山镇跃进村</t>
  </si>
  <si>
    <t>盐河镇中坪村</t>
  </si>
  <si>
    <t>盐河镇林区村</t>
  </si>
  <si>
    <t>盐河镇林园村</t>
  </si>
  <si>
    <t>盐河镇民建村</t>
  </si>
  <si>
    <t>盐河镇盐河村</t>
  </si>
  <si>
    <t>盐河镇西陵村</t>
  </si>
  <si>
    <t>盐河镇群建村</t>
  </si>
  <si>
    <t>盐河镇民主村</t>
  </si>
  <si>
    <t>盐河镇友谊村</t>
  </si>
  <si>
    <t>盐河镇阳雀村</t>
  </si>
  <si>
    <t>四、其他</t>
  </si>
  <si>
    <t>1.雨露计划</t>
  </si>
  <si>
    <t>预计2000人次享受雨露计划助学补助，每人每期1500元</t>
  </si>
  <si>
    <t>2.易地搬迁贴息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</si>
</sst>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justify" vertical="center" wrapText="1"/>
    </xf>
    <xf numFmtId="0" fontId="0" fillId="2" borderId="0" xfId="0" applyNumberForma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附件1-5" xfId="50"/>
  </cellStyles>
  <dxfs count="2">
    <dxf>
      <fill>
        <patternFill patternType="solid">
          <fgColor rgb="FFFF0000"/>
          <bgColor rgb="FFFF00FF"/>
        </patternFill>
      </fill>
    </dxf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4180;&#24037;&#20316;\2021&#25253;&#36134;\&#20892;&#21457;&#34892;&#25253;&#36134;&#36164;&#26009;\&#30003;&#25253;&#20065;&#26449;&#25391;&#20852;&#20154;&#23621;&#29615;&#22659;&#36151;&#27454;&#36164;&#37329;&#25253;&#34920;4.2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A4" t="str">
            <v>东河镇</v>
          </cell>
          <cell r="B4">
            <v>74</v>
          </cell>
          <cell r="C4">
            <v>48</v>
          </cell>
          <cell r="D4">
            <v>26</v>
          </cell>
          <cell r="E4">
            <v>94</v>
          </cell>
        </row>
        <row r="5">
          <cell r="A5" t="str">
            <v>嘉川镇</v>
          </cell>
          <cell r="B5">
            <v>50</v>
          </cell>
          <cell r="C5">
            <v>31</v>
          </cell>
          <cell r="D5">
            <v>19</v>
          </cell>
          <cell r="E5">
            <v>62.5</v>
          </cell>
        </row>
        <row r="6">
          <cell r="A6" t="str">
            <v>普济镇</v>
          </cell>
          <cell r="B6">
            <v>52</v>
          </cell>
          <cell r="C6">
            <v>12</v>
          </cell>
          <cell r="D6">
            <v>40</v>
          </cell>
          <cell r="E6">
            <v>66.5</v>
          </cell>
        </row>
        <row r="7">
          <cell r="A7" t="str">
            <v>白水镇</v>
          </cell>
          <cell r="B7">
            <v>11</v>
          </cell>
        </row>
        <row r="7">
          <cell r="E7">
            <v>13.75</v>
          </cell>
        </row>
        <row r="8">
          <cell r="A8" t="str">
            <v>木门镇</v>
          </cell>
          <cell r="B8">
            <v>116</v>
          </cell>
          <cell r="C8">
            <v>27</v>
          </cell>
          <cell r="D8">
            <v>89</v>
          </cell>
          <cell r="E8">
            <v>149.5</v>
          </cell>
        </row>
        <row r="9">
          <cell r="A9" t="str">
            <v>三江镇</v>
          </cell>
          <cell r="B9">
            <v>68</v>
          </cell>
          <cell r="C9">
            <v>28</v>
          </cell>
          <cell r="D9">
            <v>40</v>
          </cell>
          <cell r="E9">
            <v>87.25</v>
          </cell>
        </row>
        <row r="10">
          <cell r="A10" t="str">
            <v>黄洋镇</v>
          </cell>
          <cell r="B10">
            <v>36</v>
          </cell>
          <cell r="C10">
            <v>23</v>
          </cell>
          <cell r="D10">
            <v>13</v>
          </cell>
          <cell r="E10">
            <v>46.5</v>
          </cell>
        </row>
        <row r="11">
          <cell r="A11" t="str">
            <v>张华镇</v>
          </cell>
          <cell r="B11">
            <v>75</v>
          </cell>
          <cell r="C11">
            <v>24</v>
          </cell>
          <cell r="D11">
            <v>51</v>
          </cell>
          <cell r="E11">
            <v>102.75</v>
          </cell>
        </row>
        <row r="12">
          <cell r="A12" t="str">
            <v>高阳镇</v>
          </cell>
          <cell r="B12">
            <v>0</v>
          </cell>
        </row>
        <row r="12">
          <cell r="E12">
            <v>0</v>
          </cell>
        </row>
        <row r="13">
          <cell r="A13" t="str">
            <v>国华镇</v>
          </cell>
          <cell r="B13">
            <v>0</v>
          </cell>
        </row>
        <row r="13">
          <cell r="E13">
            <v>0</v>
          </cell>
        </row>
        <row r="14">
          <cell r="A14" t="str">
            <v>英萃镇</v>
          </cell>
          <cell r="B14">
            <v>26</v>
          </cell>
          <cell r="C14">
            <v>11</v>
          </cell>
          <cell r="D14">
            <v>15</v>
          </cell>
          <cell r="E14">
            <v>33.25</v>
          </cell>
        </row>
        <row r="15">
          <cell r="A15" t="str">
            <v>五权镇</v>
          </cell>
          <cell r="B15">
            <v>124</v>
          </cell>
          <cell r="C15">
            <v>100</v>
          </cell>
          <cell r="D15">
            <v>24</v>
          </cell>
          <cell r="E15">
            <v>164</v>
          </cell>
        </row>
        <row r="16">
          <cell r="A16" t="str">
            <v>双汇镇</v>
          </cell>
          <cell r="B16">
            <v>49</v>
          </cell>
          <cell r="C16">
            <v>9</v>
          </cell>
          <cell r="D16">
            <v>40</v>
          </cell>
          <cell r="E16">
            <v>67.25</v>
          </cell>
        </row>
        <row r="17">
          <cell r="A17" t="str">
            <v>大德镇</v>
          </cell>
          <cell r="B17">
            <v>22</v>
          </cell>
          <cell r="C17">
            <v>9</v>
          </cell>
          <cell r="D17">
            <v>13</v>
          </cell>
          <cell r="E17">
            <v>27.5</v>
          </cell>
        </row>
        <row r="18">
          <cell r="A18" t="str">
            <v>九龙镇</v>
          </cell>
          <cell r="B18">
            <v>43</v>
          </cell>
          <cell r="C18">
            <v>0</v>
          </cell>
          <cell r="D18">
            <v>43</v>
          </cell>
          <cell r="E18">
            <v>53.75</v>
          </cell>
        </row>
        <row r="19">
          <cell r="A19" t="str">
            <v>龙凤镇</v>
          </cell>
          <cell r="B19">
            <v>48</v>
          </cell>
          <cell r="C19">
            <v>14</v>
          </cell>
          <cell r="D19">
            <v>34</v>
          </cell>
          <cell r="E19">
            <v>63</v>
          </cell>
        </row>
        <row r="20">
          <cell r="A20" t="str">
            <v>天星镇</v>
          </cell>
          <cell r="B20">
            <v>9</v>
          </cell>
          <cell r="C20">
            <v>9</v>
          </cell>
        </row>
        <row r="20">
          <cell r="E20">
            <v>11.25</v>
          </cell>
        </row>
        <row r="21">
          <cell r="A21" t="str">
            <v>盐河镇</v>
          </cell>
          <cell r="B21">
            <v>106</v>
          </cell>
          <cell r="C21">
            <v>63</v>
          </cell>
          <cell r="D21">
            <v>43</v>
          </cell>
          <cell r="E21">
            <v>137.75</v>
          </cell>
        </row>
        <row r="22">
          <cell r="A22" t="str">
            <v>水磨镇</v>
          </cell>
          <cell r="B22">
            <v>17</v>
          </cell>
        </row>
        <row r="22">
          <cell r="E22">
            <v>26.5</v>
          </cell>
        </row>
        <row r="23">
          <cell r="A23" t="str">
            <v>大两镇</v>
          </cell>
          <cell r="B23">
            <v>111</v>
          </cell>
          <cell r="C23">
            <v>82</v>
          </cell>
          <cell r="D23">
            <v>29</v>
          </cell>
          <cell r="E23">
            <v>186</v>
          </cell>
        </row>
        <row r="24">
          <cell r="A24" t="str">
            <v>米仓山镇</v>
          </cell>
          <cell r="B24">
            <v>4</v>
          </cell>
          <cell r="C24">
            <v>4</v>
          </cell>
        </row>
        <row r="24">
          <cell r="E24">
            <v>5</v>
          </cell>
        </row>
        <row r="25">
          <cell r="A25" t="str">
            <v>燕子乡</v>
          </cell>
          <cell r="B25">
            <v>6</v>
          </cell>
          <cell r="C25">
            <v>3</v>
          </cell>
          <cell r="D25">
            <v>3</v>
          </cell>
          <cell r="E25">
            <v>10.5</v>
          </cell>
        </row>
        <row r="26">
          <cell r="A26" t="str">
            <v>檬子乡</v>
          </cell>
          <cell r="B26">
            <v>14</v>
          </cell>
          <cell r="C26">
            <v>2</v>
          </cell>
          <cell r="D26">
            <v>12</v>
          </cell>
          <cell r="E26">
            <v>17.5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5"/>
  <sheetViews>
    <sheetView tabSelected="1" workbookViewId="0">
      <selection activeCell="F386" sqref="F386"/>
    </sheetView>
  </sheetViews>
  <sheetFormatPr defaultColWidth="9" defaultRowHeight="13.5"/>
  <cols>
    <col min="1" max="1" width="27" style="1" customWidth="1"/>
    <col min="2" max="2" width="12.25" style="1" customWidth="1"/>
    <col min="3" max="3" width="27.625" style="1" customWidth="1"/>
    <col min="4" max="4" width="28.75" style="1" customWidth="1"/>
    <col min="5" max="5" width="13" style="1" customWidth="1"/>
    <col min="6" max="6" width="10.25" style="14" customWidth="1"/>
    <col min="7" max="7" width="12.5" style="14" customWidth="1"/>
    <col min="8" max="8" width="11.625" style="1" customWidth="1"/>
    <col min="9" max="10" width="7.25" style="1" customWidth="1"/>
    <col min="11" max="16384" width="9" style="1"/>
  </cols>
  <sheetData>
    <row r="1" s="1" customFormat="1" ht="20.25" spans="1:10">
      <c r="A1" s="15" t="s">
        <v>0</v>
      </c>
      <c r="B1" s="5"/>
      <c r="C1" s="5"/>
      <c r="D1" s="5"/>
      <c r="E1" s="16"/>
      <c r="F1" s="17"/>
      <c r="G1" s="17"/>
      <c r="H1" s="5"/>
      <c r="I1" s="5"/>
      <c r="J1" s="5"/>
    </row>
    <row r="2" s="1" customFormat="1" ht="51.95" customHeight="1" spans="1:1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="1" customFormat="1" spans="1:10">
      <c r="A3" s="19" t="s">
        <v>2</v>
      </c>
      <c r="B3" s="19"/>
      <c r="C3" s="19"/>
      <c r="D3" s="19"/>
      <c r="E3" s="19" t="s">
        <v>3</v>
      </c>
      <c r="F3" s="19"/>
      <c r="G3" s="19"/>
      <c r="H3" s="20" t="s">
        <v>4</v>
      </c>
      <c r="I3" s="20"/>
      <c r="J3" s="20"/>
    </row>
    <row r="4" s="1" customFormat="1" spans="1:10">
      <c r="A4" s="21" t="s">
        <v>5</v>
      </c>
      <c r="B4" s="22" t="s">
        <v>6</v>
      </c>
      <c r="C4" s="22"/>
      <c r="D4" s="22"/>
      <c r="E4" s="22"/>
      <c r="F4" s="23" t="s">
        <v>7</v>
      </c>
      <c r="G4" s="23"/>
      <c r="H4" s="21" t="s">
        <v>8</v>
      </c>
      <c r="I4" s="21" t="s">
        <v>9</v>
      </c>
      <c r="J4" s="21"/>
    </row>
    <row r="5" s="1" customFormat="1" ht="38.1" customHeight="1" spans="1:10">
      <c r="A5" s="21"/>
      <c r="B5" s="22" t="s">
        <v>10</v>
      </c>
      <c r="C5" s="22" t="s">
        <v>11</v>
      </c>
      <c r="D5" s="22" t="s">
        <v>12</v>
      </c>
      <c r="E5" s="22" t="s">
        <v>13</v>
      </c>
      <c r="F5" s="23" t="s">
        <v>14</v>
      </c>
      <c r="G5" s="23" t="s">
        <v>15</v>
      </c>
      <c r="H5" s="21"/>
      <c r="I5" s="21" t="s">
        <v>16</v>
      </c>
      <c r="J5" s="21" t="s">
        <v>17</v>
      </c>
    </row>
    <row r="6" s="2" customFormat="1" ht="26.1" customHeight="1" spans="1:10">
      <c r="A6" s="21" t="s">
        <v>18</v>
      </c>
      <c r="B6" s="21"/>
      <c r="C6" s="21"/>
      <c r="D6" s="21"/>
      <c r="E6" s="21"/>
      <c r="F6" s="24">
        <f>F7+F165+F384+F673</f>
        <v>42134.285</v>
      </c>
      <c r="G6" s="24">
        <f>G7+G165+G384+G673</f>
        <v>36660.565</v>
      </c>
      <c r="H6" s="21"/>
      <c r="I6" s="21"/>
      <c r="J6" s="21"/>
    </row>
    <row r="7" s="2" customFormat="1" ht="26.1" customHeight="1" spans="1:10">
      <c r="A7" s="21" t="s">
        <v>19</v>
      </c>
      <c r="B7" s="21"/>
      <c r="C7" s="21"/>
      <c r="D7" s="21"/>
      <c r="E7" s="21"/>
      <c r="F7" s="24">
        <f>F8+F97+F107</f>
        <v>17035.82</v>
      </c>
      <c r="G7" s="24">
        <f>G8+G97+G107</f>
        <v>14510.35</v>
      </c>
      <c r="H7" s="21"/>
      <c r="I7" s="21"/>
      <c r="J7" s="21"/>
    </row>
    <row r="8" s="2" customFormat="1" ht="26.1" customHeight="1" spans="1:10">
      <c r="A8" s="21" t="s">
        <v>20</v>
      </c>
      <c r="B8" s="21"/>
      <c r="C8" s="21"/>
      <c r="D8" s="21"/>
      <c r="E8" s="21"/>
      <c r="F8" s="24">
        <f>F9+F45+F48+F91+F93+F96</f>
        <v>10738.12</v>
      </c>
      <c r="G8" s="24">
        <f>G9+G45+G48+G91+G93+G96</f>
        <v>8290.19</v>
      </c>
      <c r="H8" s="21"/>
      <c r="I8" s="21"/>
      <c r="J8" s="21"/>
    </row>
    <row r="9" s="2" customFormat="1" ht="60" customHeight="1" spans="1:10">
      <c r="A9" s="21" t="s">
        <v>21</v>
      </c>
      <c r="B9" s="21"/>
      <c r="C9" s="25" t="s">
        <v>22</v>
      </c>
      <c r="D9" s="21"/>
      <c r="E9" s="21"/>
      <c r="F9" s="24">
        <f>SUM(F10:F44)</f>
        <v>6194.8</v>
      </c>
      <c r="G9" s="24">
        <f>SUM(G10:G44)</f>
        <v>4599.38</v>
      </c>
      <c r="H9" s="21"/>
      <c r="I9" s="21"/>
      <c r="J9" s="21"/>
    </row>
    <row r="10" s="2" customFormat="1" ht="26.1" customHeight="1" spans="1:10">
      <c r="A10" s="26" t="s">
        <v>23</v>
      </c>
      <c r="B10" s="26" t="s">
        <v>24</v>
      </c>
      <c r="C10" s="26" t="s">
        <v>25</v>
      </c>
      <c r="D10" s="27" t="s">
        <v>26</v>
      </c>
      <c r="E10" s="26" t="s">
        <v>27</v>
      </c>
      <c r="F10" s="28">
        <v>750</v>
      </c>
      <c r="G10" s="28">
        <v>450</v>
      </c>
      <c r="H10" s="27" t="s">
        <v>28</v>
      </c>
      <c r="I10" s="27"/>
      <c r="J10" s="27"/>
    </row>
    <row r="11" s="2" customFormat="1" ht="26.1" customHeight="1" spans="1:10">
      <c r="A11" s="26" t="s">
        <v>29</v>
      </c>
      <c r="B11" s="27" t="s">
        <v>30</v>
      </c>
      <c r="C11" s="27" t="s">
        <v>31</v>
      </c>
      <c r="D11" s="27" t="s">
        <v>32</v>
      </c>
      <c r="E11" s="26" t="s">
        <v>27</v>
      </c>
      <c r="F11" s="28">
        <v>142</v>
      </c>
      <c r="G11" s="28">
        <v>109.8</v>
      </c>
      <c r="H11" s="27" t="s">
        <v>28</v>
      </c>
      <c r="I11" s="27"/>
      <c r="J11" s="27"/>
    </row>
    <row r="12" s="2" customFormat="1" ht="26.1" customHeight="1" spans="1:10">
      <c r="A12" s="26" t="s">
        <v>33</v>
      </c>
      <c r="B12" s="26" t="s">
        <v>34</v>
      </c>
      <c r="C12" s="29" t="s">
        <v>35</v>
      </c>
      <c r="D12" s="29" t="s">
        <v>36</v>
      </c>
      <c r="E12" s="26" t="s">
        <v>27</v>
      </c>
      <c r="F12" s="28">
        <v>120</v>
      </c>
      <c r="G12" s="28">
        <v>78</v>
      </c>
      <c r="H12" s="27" t="s">
        <v>28</v>
      </c>
      <c r="I12" s="27"/>
      <c r="J12" s="27"/>
    </row>
    <row r="13" s="2" customFormat="1" ht="26.1" customHeight="1" spans="1:10">
      <c r="A13" s="26" t="s">
        <v>37</v>
      </c>
      <c r="B13" s="26" t="s">
        <v>38</v>
      </c>
      <c r="C13" s="29" t="s">
        <v>39</v>
      </c>
      <c r="D13" s="27" t="s">
        <v>32</v>
      </c>
      <c r="E13" s="26" t="s">
        <v>27</v>
      </c>
      <c r="F13" s="28">
        <v>279</v>
      </c>
      <c r="G13" s="28">
        <v>234</v>
      </c>
      <c r="H13" s="27" t="s">
        <v>28</v>
      </c>
      <c r="I13" s="27"/>
      <c r="J13" s="27"/>
    </row>
    <row r="14" s="2" customFormat="1" ht="26.1" customHeight="1" spans="1:10">
      <c r="A14" s="26" t="s">
        <v>40</v>
      </c>
      <c r="B14" s="26" t="s">
        <v>41</v>
      </c>
      <c r="C14" s="29" t="s">
        <v>42</v>
      </c>
      <c r="D14" s="27" t="s">
        <v>32</v>
      </c>
      <c r="E14" s="26" t="s">
        <v>27</v>
      </c>
      <c r="F14" s="28">
        <v>85</v>
      </c>
      <c r="G14" s="28">
        <v>64.5</v>
      </c>
      <c r="H14" s="27" t="s">
        <v>28</v>
      </c>
      <c r="I14" s="27"/>
      <c r="J14" s="27"/>
    </row>
    <row r="15" s="2" customFormat="1" ht="26.1" customHeight="1" spans="1:10">
      <c r="A15" s="26" t="s">
        <v>43</v>
      </c>
      <c r="B15" s="26" t="s">
        <v>44</v>
      </c>
      <c r="C15" s="26" t="s">
        <v>45</v>
      </c>
      <c r="D15" s="27" t="s">
        <v>32</v>
      </c>
      <c r="E15" s="26" t="s">
        <v>27</v>
      </c>
      <c r="F15" s="28">
        <v>185</v>
      </c>
      <c r="G15" s="28">
        <v>133.4</v>
      </c>
      <c r="H15" s="27" t="s">
        <v>28</v>
      </c>
      <c r="I15" s="27"/>
      <c r="J15" s="27"/>
    </row>
    <row r="16" s="2" customFormat="1" ht="26.1" customHeight="1" spans="1:10">
      <c r="A16" s="27" t="s">
        <v>46</v>
      </c>
      <c r="B16" s="27" t="s">
        <v>47</v>
      </c>
      <c r="C16" s="29" t="s">
        <v>48</v>
      </c>
      <c r="D16" s="27" t="s">
        <v>49</v>
      </c>
      <c r="E16" s="26" t="s">
        <v>27</v>
      </c>
      <c r="F16" s="28">
        <v>185</v>
      </c>
      <c r="G16" s="28">
        <v>129</v>
      </c>
      <c r="H16" s="27" t="s">
        <v>28</v>
      </c>
      <c r="I16" s="27"/>
      <c r="J16" s="27"/>
    </row>
    <row r="17" s="2" customFormat="1" ht="26.1" customHeight="1" spans="1:10">
      <c r="A17" s="26" t="s">
        <v>50</v>
      </c>
      <c r="B17" s="26" t="s">
        <v>51</v>
      </c>
      <c r="C17" s="26" t="s">
        <v>52</v>
      </c>
      <c r="D17" s="26" t="s">
        <v>49</v>
      </c>
      <c r="E17" s="26" t="s">
        <v>27</v>
      </c>
      <c r="F17" s="30">
        <v>280</v>
      </c>
      <c r="G17" s="30">
        <v>215</v>
      </c>
      <c r="H17" s="26" t="s">
        <v>28</v>
      </c>
      <c r="I17" s="26"/>
      <c r="J17" s="26"/>
    </row>
    <row r="18" s="2" customFormat="1" ht="26.1" customHeight="1" spans="1:10">
      <c r="A18" s="26" t="s">
        <v>53</v>
      </c>
      <c r="B18" s="27" t="s">
        <v>54</v>
      </c>
      <c r="C18" s="27" t="s">
        <v>55</v>
      </c>
      <c r="D18" s="27" t="s">
        <v>56</v>
      </c>
      <c r="E18" s="26" t="s">
        <v>27</v>
      </c>
      <c r="F18" s="28">
        <v>10</v>
      </c>
      <c r="G18" s="28">
        <v>6</v>
      </c>
      <c r="H18" s="27" t="s">
        <v>28</v>
      </c>
      <c r="I18" s="27"/>
      <c r="J18" s="27"/>
    </row>
    <row r="19" s="2" customFormat="1" ht="26.1" customHeight="1" spans="1:10">
      <c r="A19" s="26" t="s">
        <v>57</v>
      </c>
      <c r="B19" s="27" t="s">
        <v>58</v>
      </c>
      <c r="C19" s="29" t="s">
        <v>59</v>
      </c>
      <c r="D19" s="27" t="s">
        <v>32</v>
      </c>
      <c r="E19" s="26" t="s">
        <v>27</v>
      </c>
      <c r="F19" s="28">
        <v>225</v>
      </c>
      <c r="G19" s="28">
        <v>190.4</v>
      </c>
      <c r="H19" s="27" t="s">
        <v>28</v>
      </c>
      <c r="I19" s="27"/>
      <c r="J19" s="27"/>
    </row>
    <row r="20" s="2" customFormat="1" ht="26.1" customHeight="1" spans="1:10">
      <c r="A20" s="26" t="s">
        <v>60</v>
      </c>
      <c r="B20" s="27" t="s">
        <v>61</v>
      </c>
      <c r="C20" s="26" t="s">
        <v>62</v>
      </c>
      <c r="D20" s="27" t="s">
        <v>63</v>
      </c>
      <c r="E20" s="26" t="s">
        <v>27</v>
      </c>
      <c r="F20" s="28">
        <v>60</v>
      </c>
      <c r="G20" s="28">
        <v>48.6</v>
      </c>
      <c r="H20" s="27" t="s">
        <v>28</v>
      </c>
      <c r="I20" s="27"/>
      <c r="J20" s="27"/>
    </row>
    <row r="21" s="2" customFormat="1" ht="26.1" customHeight="1" spans="1:10">
      <c r="A21" s="27" t="s">
        <v>64</v>
      </c>
      <c r="B21" s="27" t="s">
        <v>65</v>
      </c>
      <c r="C21" s="26" t="s">
        <v>66</v>
      </c>
      <c r="D21" s="27" t="s">
        <v>67</v>
      </c>
      <c r="E21" s="26" t="s">
        <v>27</v>
      </c>
      <c r="F21" s="28">
        <v>115</v>
      </c>
      <c r="G21" s="28">
        <v>78.2</v>
      </c>
      <c r="H21" s="27" t="s">
        <v>28</v>
      </c>
      <c r="I21" s="27"/>
      <c r="J21" s="27"/>
    </row>
    <row r="22" s="2" customFormat="1" ht="26.1" customHeight="1" spans="1:10">
      <c r="A22" s="27" t="s">
        <v>68</v>
      </c>
      <c r="B22" s="27" t="s">
        <v>69</v>
      </c>
      <c r="C22" s="29" t="s">
        <v>70</v>
      </c>
      <c r="D22" s="29" t="s">
        <v>36</v>
      </c>
      <c r="E22" s="26" t="s">
        <v>27</v>
      </c>
      <c r="F22" s="28">
        <v>60.8</v>
      </c>
      <c r="G22" s="28">
        <v>49.4</v>
      </c>
      <c r="H22" s="27" t="s">
        <v>28</v>
      </c>
      <c r="I22" s="27"/>
      <c r="J22" s="27"/>
    </row>
    <row r="23" s="2" customFormat="1" ht="26.1" customHeight="1" spans="1:10">
      <c r="A23" s="27" t="s">
        <v>71</v>
      </c>
      <c r="B23" s="27" t="s">
        <v>72</v>
      </c>
      <c r="C23" s="29" t="s">
        <v>73</v>
      </c>
      <c r="D23" s="26" t="s">
        <v>49</v>
      </c>
      <c r="E23" s="26" t="s">
        <v>27</v>
      </c>
      <c r="F23" s="28">
        <v>115</v>
      </c>
      <c r="G23" s="28">
        <v>90</v>
      </c>
      <c r="H23" s="27" t="s">
        <v>28</v>
      </c>
      <c r="I23" s="27"/>
      <c r="J23" s="27"/>
    </row>
    <row r="24" s="2" customFormat="1" ht="62.25" customHeight="1" spans="1:10">
      <c r="A24" s="26" t="s">
        <v>74</v>
      </c>
      <c r="B24" s="26" t="s">
        <v>75</v>
      </c>
      <c r="C24" s="26" t="s">
        <v>76</v>
      </c>
      <c r="D24" s="27" t="s">
        <v>77</v>
      </c>
      <c r="E24" s="26" t="s">
        <v>27</v>
      </c>
      <c r="F24" s="28">
        <v>75</v>
      </c>
      <c r="G24" s="28">
        <v>56</v>
      </c>
      <c r="H24" s="27" t="s">
        <v>28</v>
      </c>
      <c r="I24" s="27"/>
      <c r="J24" s="27"/>
    </row>
    <row r="25" s="2" customFormat="1" ht="26.1" customHeight="1" spans="1:10">
      <c r="A25" s="26" t="s">
        <v>78</v>
      </c>
      <c r="B25" s="26" t="s">
        <v>79</v>
      </c>
      <c r="C25" s="26" t="s">
        <v>80</v>
      </c>
      <c r="D25" s="27" t="s">
        <v>81</v>
      </c>
      <c r="E25" s="26" t="s">
        <v>27</v>
      </c>
      <c r="F25" s="28">
        <v>580</v>
      </c>
      <c r="G25" s="28">
        <v>484.1</v>
      </c>
      <c r="H25" s="27" t="s">
        <v>28</v>
      </c>
      <c r="I25" s="27"/>
      <c r="J25" s="27"/>
    </row>
    <row r="26" s="2" customFormat="1" ht="26.1" customHeight="1" spans="1:10">
      <c r="A26" s="27" t="s">
        <v>82</v>
      </c>
      <c r="B26" s="27" t="s">
        <v>83</v>
      </c>
      <c r="C26" s="27" t="s">
        <v>84</v>
      </c>
      <c r="D26" s="27" t="s">
        <v>85</v>
      </c>
      <c r="E26" s="26" t="s">
        <v>27</v>
      </c>
      <c r="F26" s="28">
        <v>90</v>
      </c>
      <c r="G26" s="28">
        <v>75</v>
      </c>
      <c r="H26" s="27" t="s">
        <v>28</v>
      </c>
      <c r="I26" s="27"/>
      <c r="J26" s="27"/>
    </row>
    <row r="27" s="2" customFormat="1" ht="26.1" customHeight="1" spans="1:10">
      <c r="A27" s="26" t="s">
        <v>86</v>
      </c>
      <c r="B27" s="26" t="s">
        <v>87</v>
      </c>
      <c r="C27" s="26" t="s">
        <v>84</v>
      </c>
      <c r="D27" s="26" t="s">
        <v>88</v>
      </c>
      <c r="E27" s="26" t="s">
        <v>27</v>
      </c>
      <c r="F27" s="30">
        <v>90</v>
      </c>
      <c r="G27" s="30">
        <v>75</v>
      </c>
      <c r="H27" s="26" t="s">
        <v>28</v>
      </c>
      <c r="I27" s="26"/>
      <c r="J27" s="26"/>
    </row>
    <row r="28" s="2" customFormat="1" ht="26.1" customHeight="1" spans="1:10">
      <c r="A28" s="26" t="s">
        <v>89</v>
      </c>
      <c r="B28" s="26" t="s">
        <v>90</v>
      </c>
      <c r="C28" s="26" t="s">
        <v>91</v>
      </c>
      <c r="D28" s="26" t="s">
        <v>88</v>
      </c>
      <c r="E28" s="26" t="s">
        <v>27</v>
      </c>
      <c r="F28" s="30">
        <v>64</v>
      </c>
      <c r="G28" s="30">
        <v>52</v>
      </c>
      <c r="H28" s="26" t="s">
        <v>28</v>
      </c>
      <c r="I28" s="26"/>
      <c r="J28" s="26"/>
    </row>
    <row r="29" s="2" customFormat="1" ht="26.1" customHeight="1" spans="1:10">
      <c r="A29" s="27" t="s">
        <v>92</v>
      </c>
      <c r="B29" s="27" t="s">
        <v>93</v>
      </c>
      <c r="C29" s="27" t="s">
        <v>94</v>
      </c>
      <c r="D29" s="27" t="s">
        <v>95</v>
      </c>
      <c r="E29" s="26" t="s">
        <v>27</v>
      </c>
      <c r="F29" s="28">
        <v>280</v>
      </c>
      <c r="G29" s="28">
        <v>209</v>
      </c>
      <c r="H29" s="27" t="s">
        <v>28</v>
      </c>
      <c r="I29" s="27"/>
      <c r="J29" s="27"/>
    </row>
    <row r="30" s="2" customFormat="1" ht="26.1" customHeight="1" spans="1:10">
      <c r="A30" s="26" t="s">
        <v>96</v>
      </c>
      <c r="B30" s="27" t="s">
        <v>97</v>
      </c>
      <c r="C30" s="26" t="s">
        <v>98</v>
      </c>
      <c r="D30" s="27" t="s">
        <v>32</v>
      </c>
      <c r="E30" s="26" t="s">
        <v>27</v>
      </c>
      <c r="F30" s="28">
        <v>160</v>
      </c>
      <c r="G30" s="28">
        <v>126</v>
      </c>
      <c r="H30" s="27" t="s">
        <v>28</v>
      </c>
      <c r="I30" s="27"/>
      <c r="J30" s="27"/>
    </row>
    <row r="31" s="2" customFormat="1" ht="26.1" customHeight="1" spans="1:10">
      <c r="A31" s="26" t="s">
        <v>99</v>
      </c>
      <c r="B31" s="26" t="s">
        <v>100</v>
      </c>
      <c r="C31" s="26" t="s">
        <v>45</v>
      </c>
      <c r="D31" s="27" t="s">
        <v>32</v>
      </c>
      <c r="E31" s="26" t="s">
        <v>27</v>
      </c>
      <c r="F31" s="28">
        <v>190</v>
      </c>
      <c r="G31" s="28">
        <v>145</v>
      </c>
      <c r="H31" s="27" t="s">
        <v>28</v>
      </c>
      <c r="I31" s="27"/>
      <c r="J31" s="27"/>
    </row>
    <row r="32" s="2" customFormat="1" ht="26.1" customHeight="1" spans="1:10">
      <c r="A32" s="29" t="s">
        <v>101</v>
      </c>
      <c r="B32" s="27" t="s">
        <v>102</v>
      </c>
      <c r="C32" s="26" t="s">
        <v>103</v>
      </c>
      <c r="D32" s="29" t="s">
        <v>104</v>
      </c>
      <c r="E32" s="26" t="s">
        <v>27</v>
      </c>
      <c r="F32" s="28">
        <v>135</v>
      </c>
      <c r="G32" s="28">
        <v>97.5</v>
      </c>
      <c r="H32" s="27" t="s">
        <v>28</v>
      </c>
      <c r="I32" s="27"/>
      <c r="J32" s="27">
        <v>61</v>
      </c>
    </row>
    <row r="33" s="2" customFormat="1" ht="26.1" customHeight="1" spans="1:10">
      <c r="A33" s="29" t="s">
        <v>105</v>
      </c>
      <c r="B33" s="27" t="s">
        <v>106</v>
      </c>
      <c r="C33" s="27" t="s">
        <v>107</v>
      </c>
      <c r="D33" s="29" t="s">
        <v>104</v>
      </c>
      <c r="E33" s="26" t="s">
        <v>27</v>
      </c>
      <c r="F33" s="28">
        <v>78</v>
      </c>
      <c r="G33" s="28">
        <v>57</v>
      </c>
      <c r="H33" s="27" t="s">
        <v>28</v>
      </c>
      <c r="I33" s="27">
        <v>1</v>
      </c>
      <c r="J33" s="27">
        <v>80</v>
      </c>
    </row>
    <row r="34" s="2" customFormat="1" ht="26.1" customHeight="1" spans="1:10">
      <c r="A34" s="29" t="s">
        <v>108</v>
      </c>
      <c r="B34" s="27" t="s">
        <v>102</v>
      </c>
      <c r="C34" s="27" t="s">
        <v>94</v>
      </c>
      <c r="D34" s="29" t="s">
        <v>109</v>
      </c>
      <c r="E34" s="26" t="s">
        <v>27</v>
      </c>
      <c r="F34" s="28">
        <v>198</v>
      </c>
      <c r="G34" s="28">
        <v>137.5</v>
      </c>
      <c r="H34" s="27" t="s">
        <v>28</v>
      </c>
      <c r="I34" s="27"/>
      <c r="J34" s="27">
        <v>61</v>
      </c>
    </row>
    <row r="35" s="2" customFormat="1" ht="26.1" customHeight="1" spans="1:10">
      <c r="A35" s="27" t="s">
        <v>110</v>
      </c>
      <c r="B35" s="27" t="s">
        <v>111</v>
      </c>
      <c r="C35" s="27" t="s">
        <v>112</v>
      </c>
      <c r="D35" s="27" t="s">
        <v>95</v>
      </c>
      <c r="E35" s="26" t="s">
        <v>27</v>
      </c>
      <c r="F35" s="28">
        <v>228</v>
      </c>
      <c r="G35" s="28">
        <v>192.5</v>
      </c>
      <c r="H35" s="27" t="s">
        <v>28</v>
      </c>
      <c r="I35" s="27"/>
      <c r="J35" s="27"/>
    </row>
    <row r="36" s="2" customFormat="1" ht="26.1" customHeight="1" spans="1:10">
      <c r="A36" s="26" t="s">
        <v>113</v>
      </c>
      <c r="B36" s="26" t="s">
        <v>114</v>
      </c>
      <c r="C36" s="26" t="s">
        <v>115</v>
      </c>
      <c r="D36" s="26" t="s">
        <v>49</v>
      </c>
      <c r="E36" s="26" t="s">
        <v>27</v>
      </c>
      <c r="F36" s="30">
        <v>165</v>
      </c>
      <c r="G36" s="30">
        <v>130</v>
      </c>
      <c r="H36" s="26" t="s">
        <v>28</v>
      </c>
      <c r="I36" s="26"/>
      <c r="J36" s="26"/>
    </row>
    <row r="37" s="2" customFormat="1" ht="26.1" customHeight="1" spans="1:10">
      <c r="A37" s="27" t="s">
        <v>116</v>
      </c>
      <c r="B37" s="27" t="s">
        <v>117</v>
      </c>
      <c r="C37" s="27" t="s">
        <v>118</v>
      </c>
      <c r="D37" s="27" t="s">
        <v>119</v>
      </c>
      <c r="E37" s="26" t="s">
        <v>27</v>
      </c>
      <c r="F37" s="28">
        <v>300</v>
      </c>
      <c r="G37" s="28">
        <v>220</v>
      </c>
      <c r="H37" s="27" t="s">
        <v>28</v>
      </c>
      <c r="I37" s="27"/>
      <c r="J37" s="27"/>
    </row>
    <row r="38" s="2" customFormat="1" ht="26.1" customHeight="1" spans="1:10">
      <c r="A38" s="27" t="s">
        <v>120</v>
      </c>
      <c r="B38" s="27" t="s">
        <v>121</v>
      </c>
      <c r="C38" s="27" t="s">
        <v>122</v>
      </c>
      <c r="D38" s="27" t="s">
        <v>49</v>
      </c>
      <c r="E38" s="27" t="s">
        <v>27</v>
      </c>
      <c r="F38" s="28">
        <v>265</v>
      </c>
      <c r="G38" s="28">
        <v>172</v>
      </c>
      <c r="H38" s="27" t="s">
        <v>28</v>
      </c>
      <c r="I38" s="27"/>
      <c r="J38" s="27"/>
    </row>
    <row r="39" s="2" customFormat="1" ht="57" customHeight="1" spans="1:10">
      <c r="A39" s="27" t="s">
        <v>123</v>
      </c>
      <c r="B39" s="27" t="s">
        <v>51</v>
      </c>
      <c r="C39" s="27" t="s">
        <v>124</v>
      </c>
      <c r="D39" s="27" t="s">
        <v>125</v>
      </c>
      <c r="E39" s="27" t="s">
        <v>27</v>
      </c>
      <c r="F39" s="28">
        <v>260</v>
      </c>
      <c r="G39" s="28">
        <v>162</v>
      </c>
      <c r="H39" s="27" t="s">
        <v>28</v>
      </c>
      <c r="I39" s="27"/>
      <c r="J39" s="27"/>
    </row>
    <row r="40" s="2" customFormat="1" ht="57" customHeight="1" spans="1:10">
      <c r="A40" s="27" t="s">
        <v>126</v>
      </c>
      <c r="B40" s="27" t="s">
        <v>127</v>
      </c>
      <c r="C40" s="27" t="s">
        <v>128</v>
      </c>
      <c r="D40" s="27" t="s">
        <v>129</v>
      </c>
      <c r="E40" s="27" t="s">
        <v>27</v>
      </c>
      <c r="F40" s="28">
        <v>60</v>
      </c>
      <c r="G40" s="28">
        <v>43</v>
      </c>
      <c r="H40" s="27" t="s">
        <v>28</v>
      </c>
      <c r="I40" s="27"/>
      <c r="J40" s="27"/>
    </row>
    <row r="41" s="2" customFormat="1" ht="57" customHeight="1" spans="1:10">
      <c r="A41" s="27" t="s">
        <v>130</v>
      </c>
      <c r="B41" s="27" t="s">
        <v>131</v>
      </c>
      <c r="C41" s="27" t="s">
        <v>132</v>
      </c>
      <c r="D41" s="27" t="s">
        <v>133</v>
      </c>
      <c r="E41" s="27" t="s">
        <v>27</v>
      </c>
      <c r="F41" s="28">
        <v>65</v>
      </c>
      <c r="G41" s="28">
        <v>43.48</v>
      </c>
      <c r="H41" s="27" t="s">
        <v>28</v>
      </c>
      <c r="I41" s="27"/>
      <c r="J41" s="27"/>
    </row>
    <row r="42" s="2" customFormat="1" ht="26.1" customHeight="1" spans="1:10">
      <c r="A42" s="27" t="s">
        <v>134</v>
      </c>
      <c r="B42" s="27" t="s">
        <v>135</v>
      </c>
      <c r="C42" s="27" t="s">
        <v>136</v>
      </c>
      <c r="D42" s="27" t="s">
        <v>49</v>
      </c>
      <c r="E42" s="27" t="s">
        <v>27</v>
      </c>
      <c r="F42" s="28">
        <v>198</v>
      </c>
      <c r="G42" s="28">
        <v>144</v>
      </c>
      <c r="H42" s="27" t="s">
        <v>28</v>
      </c>
      <c r="I42" s="27"/>
      <c r="J42" s="27"/>
    </row>
    <row r="43" s="3" customFormat="1" ht="26.1" customHeight="1" spans="1:10">
      <c r="A43" s="26" t="s">
        <v>137</v>
      </c>
      <c r="B43" s="26" t="s">
        <v>138</v>
      </c>
      <c r="C43" s="26" t="s">
        <v>139</v>
      </c>
      <c r="D43" s="26" t="s">
        <v>140</v>
      </c>
      <c r="E43" s="26" t="s">
        <v>27</v>
      </c>
      <c r="F43" s="30">
        <v>72</v>
      </c>
      <c r="G43" s="30">
        <v>72</v>
      </c>
      <c r="H43" s="26" t="s">
        <v>141</v>
      </c>
      <c r="I43" s="26">
        <v>1</v>
      </c>
      <c r="J43" s="26">
        <v>98</v>
      </c>
    </row>
    <row r="44" s="3" customFormat="1" ht="26.1" customHeight="1" spans="1:10">
      <c r="A44" s="26" t="s">
        <v>137</v>
      </c>
      <c r="B44" s="26" t="s">
        <v>138</v>
      </c>
      <c r="C44" s="26" t="s">
        <v>142</v>
      </c>
      <c r="D44" s="26" t="s">
        <v>143</v>
      </c>
      <c r="E44" s="26" t="s">
        <v>27</v>
      </c>
      <c r="F44" s="30">
        <v>30</v>
      </c>
      <c r="G44" s="30">
        <v>30</v>
      </c>
      <c r="H44" s="26" t="s">
        <v>141</v>
      </c>
      <c r="I44" s="26">
        <v>1</v>
      </c>
      <c r="J44" s="26">
        <v>98</v>
      </c>
    </row>
    <row r="45" s="3" customFormat="1" ht="26.1" customHeight="1" spans="1:10">
      <c r="A45" s="25" t="s">
        <v>144</v>
      </c>
      <c r="B45" s="26"/>
      <c r="C45" s="21" t="s">
        <v>145</v>
      </c>
      <c r="D45" s="27"/>
      <c r="E45" s="29"/>
      <c r="F45" s="24">
        <f>F46+F47</f>
        <v>197</v>
      </c>
      <c r="G45" s="24">
        <f>G46+G47</f>
        <v>150.27</v>
      </c>
      <c r="H45" s="26"/>
      <c r="I45" s="27"/>
      <c r="J45" s="27"/>
    </row>
    <row r="46" s="2" customFormat="1" ht="26.1" customHeight="1" spans="1:10">
      <c r="A46" s="27" t="s">
        <v>146</v>
      </c>
      <c r="B46" s="27" t="s">
        <v>147</v>
      </c>
      <c r="C46" s="27" t="s">
        <v>148</v>
      </c>
      <c r="D46" s="27" t="s">
        <v>149</v>
      </c>
      <c r="E46" s="26" t="s">
        <v>27</v>
      </c>
      <c r="F46" s="28">
        <v>125</v>
      </c>
      <c r="G46" s="28">
        <v>92.91</v>
      </c>
      <c r="H46" s="27" t="s">
        <v>28</v>
      </c>
      <c r="I46" s="27"/>
      <c r="J46" s="27"/>
    </row>
    <row r="47" s="2" customFormat="1" ht="26.1" customHeight="1" spans="1:10">
      <c r="A47" s="27" t="s">
        <v>150</v>
      </c>
      <c r="B47" s="27" t="s">
        <v>117</v>
      </c>
      <c r="C47" s="27" t="s">
        <v>148</v>
      </c>
      <c r="D47" s="27" t="s">
        <v>151</v>
      </c>
      <c r="E47" s="26" t="s">
        <v>27</v>
      </c>
      <c r="F47" s="28">
        <v>72</v>
      </c>
      <c r="G47" s="28">
        <v>57.36</v>
      </c>
      <c r="H47" s="27" t="s">
        <v>28</v>
      </c>
      <c r="I47" s="27"/>
      <c r="J47" s="27"/>
    </row>
    <row r="48" s="4" customFormat="1" ht="26.1" customHeight="1" spans="1:10">
      <c r="A48" s="25" t="s">
        <v>152</v>
      </c>
      <c r="B48" s="26"/>
      <c r="C48" s="21" t="s">
        <v>153</v>
      </c>
      <c r="D48" s="26"/>
      <c r="E48" s="26"/>
      <c r="F48" s="24">
        <f>SUM(F49:F90)</f>
        <v>3495.32</v>
      </c>
      <c r="G48" s="24">
        <f>SUM(G49:G90)</f>
        <v>3328.9</v>
      </c>
      <c r="H48" s="26"/>
      <c r="I48" s="26"/>
      <c r="J48" s="26"/>
    </row>
    <row r="49" s="4" customFormat="1" ht="26.1" customHeight="1" spans="1:10">
      <c r="A49" s="26" t="s">
        <v>154</v>
      </c>
      <c r="B49" s="26" t="s">
        <v>155</v>
      </c>
      <c r="C49" s="30" t="s">
        <v>156</v>
      </c>
      <c r="D49" s="26" t="s">
        <v>157</v>
      </c>
      <c r="E49" s="29" t="s">
        <v>27</v>
      </c>
      <c r="F49" s="30">
        <v>77.96</v>
      </c>
      <c r="G49" s="30">
        <v>74.25</v>
      </c>
      <c r="H49" s="26" t="s">
        <v>158</v>
      </c>
      <c r="I49" s="26"/>
      <c r="J49" s="26">
        <v>5</v>
      </c>
    </row>
    <row r="50" s="4" customFormat="1" ht="26.1" customHeight="1" spans="1:10">
      <c r="A50" s="26" t="s">
        <v>159</v>
      </c>
      <c r="B50" s="26" t="s">
        <v>93</v>
      </c>
      <c r="C50" s="30" t="s">
        <v>156</v>
      </c>
      <c r="D50" s="26" t="s">
        <v>157</v>
      </c>
      <c r="E50" s="29" t="s">
        <v>27</v>
      </c>
      <c r="F50" s="30">
        <v>77.96</v>
      </c>
      <c r="G50" s="30">
        <v>74.25</v>
      </c>
      <c r="H50" s="26" t="s">
        <v>158</v>
      </c>
      <c r="I50" s="26"/>
      <c r="J50" s="26">
        <v>5</v>
      </c>
    </row>
    <row r="51" s="4" customFormat="1" ht="26.1" customHeight="1" spans="1:10">
      <c r="A51" s="26" t="s">
        <v>160</v>
      </c>
      <c r="B51" s="26" t="s">
        <v>161</v>
      </c>
      <c r="C51" s="30" t="s">
        <v>156</v>
      </c>
      <c r="D51" s="26" t="s">
        <v>157</v>
      </c>
      <c r="E51" s="29" t="s">
        <v>27</v>
      </c>
      <c r="F51" s="30">
        <v>77.96</v>
      </c>
      <c r="G51" s="30">
        <v>74.25</v>
      </c>
      <c r="H51" s="26" t="s">
        <v>158</v>
      </c>
      <c r="I51" s="26"/>
      <c r="J51" s="26">
        <v>8</v>
      </c>
    </row>
    <row r="52" s="4" customFormat="1" ht="26.1" customHeight="1" spans="1:10">
      <c r="A52" s="26" t="s">
        <v>162</v>
      </c>
      <c r="B52" s="26" t="s">
        <v>38</v>
      </c>
      <c r="C52" s="30" t="s">
        <v>163</v>
      </c>
      <c r="D52" s="26" t="s">
        <v>157</v>
      </c>
      <c r="E52" s="29" t="s">
        <v>27</v>
      </c>
      <c r="F52" s="30">
        <v>90.96</v>
      </c>
      <c r="G52" s="30">
        <v>86.63</v>
      </c>
      <c r="H52" s="26" t="s">
        <v>158</v>
      </c>
      <c r="I52" s="26"/>
      <c r="J52" s="26">
        <v>8</v>
      </c>
    </row>
    <row r="53" s="4" customFormat="1" ht="26.1" customHeight="1" spans="1:10">
      <c r="A53" s="26" t="s">
        <v>164</v>
      </c>
      <c r="B53" s="26" t="s">
        <v>165</v>
      </c>
      <c r="C53" s="30" t="s">
        <v>166</v>
      </c>
      <c r="D53" s="26" t="s">
        <v>157</v>
      </c>
      <c r="E53" s="29" t="s">
        <v>27</v>
      </c>
      <c r="F53" s="30">
        <v>13</v>
      </c>
      <c r="G53" s="30">
        <v>12.38</v>
      </c>
      <c r="H53" s="26" t="s">
        <v>158</v>
      </c>
      <c r="I53" s="26"/>
      <c r="J53" s="26">
        <v>4</v>
      </c>
    </row>
    <row r="54" s="4" customFormat="1" ht="26.1" customHeight="1" spans="1:10">
      <c r="A54" s="26" t="s">
        <v>167</v>
      </c>
      <c r="B54" s="26" t="s">
        <v>168</v>
      </c>
      <c r="C54" s="30" t="s">
        <v>156</v>
      </c>
      <c r="D54" s="26" t="s">
        <v>157</v>
      </c>
      <c r="E54" s="29" t="s">
        <v>27</v>
      </c>
      <c r="F54" s="30">
        <v>77.96</v>
      </c>
      <c r="G54" s="30">
        <v>74.25</v>
      </c>
      <c r="H54" s="26" t="s">
        <v>158</v>
      </c>
      <c r="I54" s="26">
        <v>1</v>
      </c>
      <c r="J54" s="26">
        <v>11</v>
      </c>
    </row>
    <row r="55" s="4" customFormat="1" ht="26.1" customHeight="1" spans="1:10">
      <c r="A55" s="26" t="s">
        <v>169</v>
      </c>
      <c r="B55" s="26" t="s">
        <v>170</v>
      </c>
      <c r="C55" s="30" t="s">
        <v>171</v>
      </c>
      <c r="D55" s="26" t="s">
        <v>157</v>
      </c>
      <c r="E55" s="29" t="s">
        <v>27</v>
      </c>
      <c r="F55" s="30">
        <v>129.94</v>
      </c>
      <c r="G55" s="30">
        <v>123.75</v>
      </c>
      <c r="H55" s="26" t="s">
        <v>158</v>
      </c>
      <c r="I55" s="26"/>
      <c r="J55" s="26">
        <v>14</v>
      </c>
    </row>
    <row r="56" s="4" customFormat="1" ht="26.1" customHeight="1" spans="1:10">
      <c r="A56" s="26" t="s">
        <v>172</v>
      </c>
      <c r="B56" s="26" t="s">
        <v>170</v>
      </c>
      <c r="C56" s="30" t="s">
        <v>173</v>
      </c>
      <c r="D56" s="26" t="s">
        <v>157</v>
      </c>
      <c r="E56" s="29" t="s">
        <v>27</v>
      </c>
      <c r="F56" s="30">
        <v>7.8</v>
      </c>
      <c r="G56" s="30">
        <v>7.43</v>
      </c>
      <c r="H56" s="26" t="s">
        <v>158</v>
      </c>
      <c r="I56" s="26"/>
      <c r="J56" s="26">
        <v>14</v>
      </c>
    </row>
    <row r="57" s="4" customFormat="1" ht="26.1" customHeight="1" spans="1:10">
      <c r="A57" s="26" t="s">
        <v>174</v>
      </c>
      <c r="B57" s="26" t="s">
        <v>175</v>
      </c>
      <c r="C57" s="30" t="s">
        <v>156</v>
      </c>
      <c r="D57" s="26" t="s">
        <v>157</v>
      </c>
      <c r="E57" s="29" t="s">
        <v>27</v>
      </c>
      <c r="F57" s="30">
        <v>77.96</v>
      </c>
      <c r="G57" s="30">
        <v>74.25</v>
      </c>
      <c r="H57" s="26" t="s">
        <v>158</v>
      </c>
      <c r="I57" s="26">
        <v>1</v>
      </c>
      <c r="J57" s="26">
        <v>11</v>
      </c>
    </row>
    <row r="58" s="4" customFormat="1" ht="26.1" customHeight="1" spans="1:10">
      <c r="A58" s="26" t="s">
        <v>176</v>
      </c>
      <c r="B58" s="26" t="s">
        <v>177</v>
      </c>
      <c r="C58" s="30" t="s">
        <v>178</v>
      </c>
      <c r="D58" s="26" t="s">
        <v>157</v>
      </c>
      <c r="E58" s="29" t="s">
        <v>27</v>
      </c>
      <c r="F58" s="30">
        <v>51.98</v>
      </c>
      <c r="G58" s="30">
        <v>49.5</v>
      </c>
      <c r="H58" s="26" t="s">
        <v>158</v>
      </c>
      <c r="I58" s="26">
        <v>1</v>
      </c>
      <c r="J58" s="26">
        <v>28</v>
      </c>
    </row>
    <row r="59" s="4" customFormat="1" ht="26.1" customHeight="1" spans="1:10">
      <c r="A59" s="26" t="s">
        <v>179</v>
      </c>
      <c r="B59" s="26" t="s">
        <v>180</v>
      </c>
      <c r="C59" s="30" t="s">
        <v>156</v>
      </c>
      <c r="D59" s="26" t="s">
        <v>157</v>
      </c>
      <c r="E59" s="29" t="s">
        <v>27</v>
      </c>
      <c r="F59" s="30">
        <v>77.96</v>
      </c>
      <c r="G59" s="30">
        <v>74.25</v>
      </c>
      <c r="H59" s="26" t="s">
        <v>158</v>
      </c>
      <c r="I59" s="26"/>
      <c r="J59" s="26">
        <v>15</v>
      </c>
    </row>
    <row r="60" s="4" customFormat="1" ht="26.1" customHeight="1" spans="1:10">
      <c r="A60" s="26" t="s">
        <v>181</v>
      </c>
      <c r="B60" s="26" t="s">
        <v>138</v>
      </c>
      <c r="C60" s="30" t="s">
        <v>156</v>
      </c>
      <c r="D60" s="26" t="s">
        <v>157</v>
      </c>
      <c r="E60" s="29" t="s">
        <v>27</v>
      </c>
      <c r="F60" s="30">
        <v>77.96</v>
      </c>
      <c r="G60" s="30">
        <v>74.25</v>
      </c>
      <c r="H60" s="26" t="s">
        <v>158</v>
      </c>
      <c r="I60" s="26"/>
      <c r="J60" s="26">
        <v>21</v>
      </c>
    </row>
    <row r="61" s="4" customFormat="1" ht="26.1" customHeight="1" spans="1:10">
      <c r="A61" s="26" t="s">
        <v>182</v>
      </c>
      <c r="B61" s="26" t="s">
        <v>183</v>
      </c>
      <c r="C61" s="30" t="s">
        <v>171</v>
      </c>
      <c r="D61" s="26" t="s">
        <v>157</v>
      </c>
      <c r="E61" s="29" t="s">
        <v>27</v>
      </c>
      <c r="F61" s="30">
        <v>129.94</v>
      </c>
      <c r="G61" s="30">
        <v>123.75</v>
      </c>
      <c r="H61" s="26" t="s">
        <v>158</v>
      </c>
      <c r="I61" s="26"/>
      <c r="J61" s="26">
        <v>19</v>
      </c>
    </row>
    <row r="62" s="4" customFormat="1" ht="26.1" customHeight="1" spans="1:10">
      <c r="A62" s="26" t="s">
        <v>184</v>
      </c>
      <c r="B62" s="26" t="s">
        <v>185</v>
      </c>
      <c r="C62" s="30" t="s">
        <v>156</v>
      </c>
      <c r="D62" s="26" t="s">
        <v>157</v>
      </c>
      <c r="E62" s="29" t="s">
        <v>27</v>
      </c>
      <c r="F62" s="30">
        <v>77.96</v>
      </c>
      <c r="G62" s="30">
        <v>74.25</v>
      </c>
      <c r="H62" s="26" t="s">
        <v>158</v>
      </c>
      <c r="I62" s="26">
        <v>1</v>
      </c>
      <c r="J62" s="26">
        <v>31</v>
      </c>
    </row>
    <row r="63" s="4" customFormat="1" ht="26.1" customHeight="1" spans="1:10">
      <c r="A63" s="26" t="s">
        <v>186</v>
      </c>
      <c r="B63" s="26" t="s">
        <v>187</v>
      </c>
      <c r="C63" s="30" t="s">
        <v>171</v>
      </c>
      <c r="D63" s="26" t="s">
        <v>157</v>
      </c>
      <c r="E63" s="29" t="s">
        <v>27</v>
      </c>
      <c r="F63" s="30">
        <v>129.94</v>
      </c>
      <c r="G63" s="30">
        <v>123.75</v>
      </c>
      <c r="H63" s="26" t="s">
        <v>158</v>
      </c>
      <c r="I63" s="26"/>
      <c r="J63" s="26">
        <v>14</v>
      </c>
    </row>
    <row r="64" s="4" customFormat="1" ht="26.1" customHeight="1" spans="1:10">
      <c r="A64" s="26" t="s">
        <v>188</v>
      </c>
      <c r="B64" s="26" t="s">
        <v>79</v>
      </c>
      <c r="C64" s="30" t="s">
        <v>189</v>
      </c>
      <c r="D64" s="26" t="s">
        <v>157</v>
      </c>
      <c r="E64" s="29" t="s">
        <v>27</v>
      </c>
      <c r="F64" s="30">
        <v>103.95</v>
      </c>
      <c r="G64" s="30">
        <v>99</v>
      </c>
      <c r="H64" s="26" t="s">
        <v>158</v>
      </c>
      <c r="I64" s="26">
        <v>1</v>
      </c>
      <c r="J64" s="26">
        <v>21</v>
      </c>
    </row>
    <row r="65" s="4" customFormat="1" ht="26.1" customHeight="1" spans="1:10">
      <c r="A65" s="26" t="s">
        <v>190</v>
      </c>
      <c r="B65" s="26" t="s">
        <v>191</v>
      </c>
      <c r="C65" s="30" t="s">
        <v>192</v>
      </c>
      <c r="D65" s="26" t="s">
        <v>157</v>
      </c>
      <c r="E65" s="29" t="s">
        <v>27</v>
      </c>
      <c r="F65" s="30">
        <v>64.97</v>
      </c>
      <c r="G65" s="30">
        <v>61.88</v>
      </c>
      <c r="H65" s="26" t="s">
        <v>158</v>
      </c>
      <c r="I65" s="26"/>
      <c r="J65" s="26">
        <v>32</v>
      </c>
    </row>
    <row r="66" s="4" customFormat="1" ht="26.1" customHeight="1" spans="1:10">
      <c r="A66" s="26" t="s">
        <v>193</v>
      </c>
      <c r="B66" s="26" t="s">
        <v>194</v>
      </c>
      <c r="C66" s="30" t="s">
        <v>189</v>
      </c>
      <c r="D66" s="26" t="s">
        <v>157</v>
      </c>
      <c r="E66" s="29" t="s">
        <v>27</v>
      </c>
      <c r="F66" s="30">
        <v>103.95</v>
      </c>
      <c r="G66" s="30">
        <v>99</v>
      </c>
      <c r="H66" s="26" t="s">
        <v>158</v>
      </c>
      <c r="I66" s="26">
        <v>1</v>
      </c>
      <c r="J66" s="26">
        <v>23</v>
      </c>
    </row>
    <row r="67" s="4" customFormat="1" ht="26.1" customHeight="1" spans="1:10">
      <c r="A67" s="26" t="s">
        <v>195</v>
      </c>
      <c r="B67" s="26" t="s">
        <v>111</v>
      </c>
      <c r="C67" s="30" t="s">
        <v>189</v>
      </c>
      <c r="D67" s="26" t="s">
        <v>157</v>
      </c>
      <c r="E67" s="29" t="s">
        <v>27</v>
      </c>
      <c r="F67" s="30">
        <v>103.95</v>
      </c>
      <c r="G67" s="30">
        <v>99</v>
      </c>
      <c r="H67" s="26" t="s">
        <v>158</v>
      </c>
      <c r="I67" s="26"/>
      <c r="J67" s="26">
        <v>16</v>
      </c>
    </row>
    <row r="68" s="4" customFormat="1" ht="26.1" customHeight="1" spans="1:10">
      <c r="A68" s="26" t="s">
        <v>196</v>
      </c>
      <c r="B68" s="26" t="s">
        <v>197</v>
      </c>
      <c r="C68" s="30" t="s">
        <v>156</v>
      </c>
      <c r="D68" s="26" t="s">
        <v>157</v>
      </c>
      <c r="E68" s="29" t="s">
        <v>27</v>
      </c>
      <c r="F68" s="30">
        <v>77.96</v>
      </c>
      <c r="G68" s="30">
        <v>74.25</v>
      </c>
      <c r="H68" s="26" t="s">
        <v>158</v>
      </c>
      <c r="I68" s="26">
        <v>1</v>
      </c>
      <c r="J68" s="26">
        <v>19</v>
      </c>
    </row>
    <row r="69" s="4" customFormat="1" ht="26.1" customHeight="1" spans="1:10">
      <c r="A69" s="26" t="s">
        <v>198</v>
      </c>
      <c r="B69" s="26" t="s">
        <v>199</v>
      </c>
      <c r="C69" s="30" t="s">
        <v>156</v>
      </c>
      <c r="D69" s="26" t="s">
        <v>157</v>
      </c>
      <c r="E69" s="29" t="s">
        <v>27</v>
      </c>
      <c r="F69" s="30">
        <v>77.96</v>
      </c>
      <c r="G69" s="30">
        <v>74.25</v>
      </c>
      <c r="H69" s="26" t="s">
        <v>158</v>
      </c>
      <c r="I69" s="26">
        <v>1</v>
      </c>
      <c r="J69" s="26">
        <v>14</v>
      </c>
    </row>
    <row r="70" s="4" customFormat="1" ht="26.1" customHeight="1" spans="1:10">
      <c r="A70" s="26" t="s">
        <v>200</v>
      </c>
      <c r="B70" s="26" t="s">
        <v>44</v>
      </c>
      <c r="C70" s="30" t="s">
        <v>201</v>
      </c>
      <c r="D70" s="26" t="s">
        <v>157</v>
      </c>
      <c r="E70" s="29" t="s">
        <v>27</v>
      </c>
      <c r="F70" s="30">
        <v>25.99</v>
      </c>
      <c r="G70" s="30">
        <v>24.75</v>
      </c>
      <c r="H70" s="26" t="s">
        <v>158</v>
      </c>
      <c r="I70" s="26">
        <v>1</v>
      </c>
      <c r="J70" s="26">
        <v>13</v>
      </c>
    </row>
    <row r="71" s="4" customFormat="1" ht="26.1" customHeight="1" spans="1:10">
      <c r="A71" s="26" t="s">
        <v>202</v>
      </c>
      <c r="B71" s="26" t="s">
        <v>203</v>
      </c>
      <c r="C71" s="30" t="s">
        <v>189</v>
      </c>
      <c r="D71" s="26" t="s">
        <v>157</v>
      </c>
      <c r="E71" s="29" t="s">
        <v>27</v>
      </c>
      <c r="F71" s="30">
        <v>103.95</v>
      </c>
      <c r="G71" s="30">
        <v>99</v>
      </c>
      <c r="H71" s="26" t="s">
        <v>158</v>
      </c>
      <c r="I71" s="26">
        <v>1</v>
      </c>
      <c r="J71" s="26">
        <v>17</v>
      </c>
    </row>
    <row r="72" s="4" customFormat="1" ht="26.1" customHeight="1" spans="1:10">
      <c r="A72" s="26" t="s">
        <v>204</v>
      </c>
      <c r="B72" s="26" t="s">
        <v>205</v>
      </c>
      <c r="C72" s="30" t="s">
        <v>156</v>
      </c>
      <c r="D72" s="26" t="s">
        <v>157</v>
      </c>
      <c r="E72" s="29" t="s">
        <v>27</v>
      </c>
      <c r="F72" s="30">
        <v>77.96</v>
      </c>
      <c r="G72" s="30">
        <v>74.25</v>
      </c>
      <c r="H72" s="26" t="s">
        <v>158</v>
      </c>
      <c r="I72" s="26"/>
      <c r="J72" s="26">
        <v>15</v>
      </c>
    </row>
    <row r="73" s="4" customFormat="1" ht="26.1" customHeight="1" spans="1:10">
      <c r="A73" s="26" t="s">
        <v>206</v>
      </c>
      <c r="B73" s="26" t="s">
        <v>207</v>
      </c>
      <c r="C73" s="30" t="s">
        <v>156</v>
      </c>
      <c r="D73" s="26" t="s">
        <v>157</v>
      </c>
      <c r="E73" s="29" t="s">
        <v>27</v>
      </c>
      <c r="F73" s="30">
        <v>77.96</v>
      </c>
      <c r="G73" s="30">
        <v>74.25</v>
      </c>
      <c r="H73" s="26" t="s">
        <v>158</v>
      </c>
      <c r="I73" s="26"/>
      <c r="J73" s="26">
        <v>11</v>
      </c>
    </row>
    <row r="74" s="4" customFormat="1" ht="26.1" customHeight="1" spans="1:10">
      <c r="A74" s="26" t="s">
        <v>208</v>
      </c>
      <c r="B74" s="26" t="s">
        <v>209</v>
      </c>
      <c r="C74" s="30" t="s">
        <v>210</v>
      </c>
      <c r="D74" s="26" t="s">
        <v>157</v>
      </c>
      <c r="E74" s="29" t="s">
        <v>27</v>
      </c>
      <c r="F74" s="30">
        <v>57.17</v>
      </c>
      <c r="G74" s="30">
        <v>54.45</v>
      </c>
      <c r="H74" s="26" t="s">
        <v>158</v>
      </c>
      <c r="I74" s="26"/>
      <c r="J74" s="26">
        <v>14</v>
      </c>
    </row>
    <row r="75" s="4" customFormat="1" ht="26.1" customHeight="1" spans="1:10">
      <c r="A75" s="26" t="s">
        <v>211</v>
      </c>
      <c r="B75" s="26" t="s">
        <v>212</v>
      </c>
      <c r="C75" s="30" t="s">
        <v>163</v>
      </c>
      <c r="D75" s="26" t="s">
        <v>157</v>
      </c>
      <c r="E75" s="29" t="s">
        <v>27</v>
      </c>
      <c r="F75" s="30">
        <v>90.96</v>
      </c>
      <c r="G75" s="30">
        <v>86.63</v>
      </c>
      <c r="H75" s="26" t="s">
        <v>158</v>
      </c>
      <c r="I75" s="26">
        <v>1</v>
      </c>
      <c r="J75" s="26">
        <v>7</v>
      </c>
    </row>
    <row r="76" s="4" customFormat="1" ht="26.1" customHeight="1" spans="1:10">
      <c r="A76" s="26" t="s">
        <v>213</v>
      </c>
      <c r="B76" s="26" t="s">
        <v>214</v>
      </c>
      <c r="C76" s="30" t="s">
        <v>156</v>
      </c>
      <c r="D76" s="26" t="s">
        <v>157</v>
      </c>
      <c r="E76" s="29" t="s">
        <v>27</v>
      </c>
      <c r="F76" s="30">
        <v>77.96</v>
      </c>
      <c r="G76" s="30">
        <v>74.25</v>
      </c>
      <c r="H76" s="26" t="s">
        <v>158</v>
      </c>
      <c r="I76" s="26">
        <v>1</v>
      </c>
      <c r="J76" s="26">
        <v>24</v>
      </c>
    </row>
    <row r="77" s="4" customFormat="1" ht="26.1" customHeight="1" spans="1:10">
      <c r="A77" s="26" t="s">
        <v>215</v>
      </c>
      <c r="B77" s="26" t="s">
        <v>216</v>
      </c>
      <c r="C77" s="30" t="s">
        <v>189</v>
      </c>
      <c r="D77" s="26" t="s">
        <v>157</v>
      </c>
      <c r="E77" s="29" t="s">
        <v>27</v>
      </c>
      <c r="F77" s="30">
        <v>103.95</v>
      </c>
      <c r="G77" s="30">
        <v>99</v>
      </c>
      <c r="H77" s="26" t="s">
        <v>158</v>
      </c>
      <c r="I77" s="26"/>
      <c r="J77" s="26">
        <v>15</v>
      </c>
    </row>
    <row r="78" s="4" customFormat="1" ht="26.1" customHeight="1" spans="1:10">
      <c r="A78" s="26" t="s">
        <v>217</v>
      </c>
      <c r="B78" s="26" t="s">
        <v>218</v>
      </c>
      <c r="C78" s="30" t="s">
        <v>189</v>
      </c>
      <c r="D78" s="26" t="s">
        <v>157</v>
      </c>
      <c r="E78" s="29" t="s">
        <v>27</v>
      </c>
      <c r="F78" s="30">
        <v>103.95</v>
      </c>
      <c r="G78" s="30">
        <v>99</v>
      </c>
      <c r="H78" s="26" t="s">
        <v>158</v>
      </c>
      <c r="I78" s="26"/>
      <c r="J78" s="26">
        <v>19</v>
      </c>
    </row>
    <row r="79" s="4" customFormat="1" ht="26.1" customHeight="1" spans="1:10">
      <c r="A79" s="26" t="s">
        <v>219</v>
      </c>
      <c r="B79" s="26" t="s">
        <v>220</v>
      </c>
      <c r="C79" s="30" t="s">
        <v>156</v>
      </c>
      <c r="D79" s="26" t="s">
        <v>157</v>
      </c>
      <c r="E79" s="29" t="s">
        <v>27</v>
      </c>
      <c r="F79" s="30">
        <v>77.96</v>
      </c>
      <c r="G79" s="30">
        <v>74.25</v>
      </c>
      <c r="H79" s="26" t="s">
        <v>158</v>
      </c>
      <c r="I79" s="26">
        <v>1</v>
      </c>
      <c r="J79" s="26">
        <v>12</v>
      </c>
    </row>
    <row r="80" s="4" customFormat="1" ht="26.1" customHeight="1" spans="1:10">
      <c r="A80" s="26" t="s">
        <v>221</v>
      </c>
      <c r="B80" s="26" t="s">
        <v>222</v>
      </c>
      <c r="C80" s="30" t="s">
        <v>189</v>
      </c>
      <c r="D80" s="26" t="s">
        <v>157</v>
      </c>
      <c r="E80" s="29" t="s">
        <v>27</v>
      </c>
      <c r="F80" s="30">
        <v>103.95</v>
      </c>
      <c r="G80" s="30">
        <v>99</v>
      </c>
      <c r="H80" s="26" t="s">
        <v>158</v>
      </c>
      <c r="I80" s="26"/>
      <c r="J80" s="26">
        <v>15</v>
      </c>
    </row>
    <row r="81" s="4" customFormat="1" ht="26.1" customHeight="1" spans="1:10">
      <c r="A81" s="26" t="s">
        <v>223</v>
      </c>
      <c r="B81" s="26" t="s">
        <v>224</v>
      </c>
      <c r="C81" s="30" t="s">
        <v>156</v>
      </c>
      <c r="D81" s="26" t="s">
        <v>157</v>
      </c>
      <c r="E81" s="29" t="s">
        <v>27</v>
      </c>
      <c r="F81" s="30">
        <v>77.96</v>
      </c>
      <c r="G81" s="30">
        <v>74.25</v>
      </c>
      <c r="H81" s="26" t="s">
        <v>158</v>
      </c>
      <c r="I81" s="26">
        <v>1</v>
      </c>
      <c r="J81" s="26">
        <v>0</v>
      </c>
    </row>
    <row r="82" s="4" customFormat="1" ht="26.1" customHeight="1" spans="1:10">
      <c r="A82" s="26" t="s">
        <v>225</v>
      </c>
      <c r="B82" s="26" t="s">
        <v>226</v>
      </c>
      <c r="C82" s="30" t="s">
        <v>156</v>
      </c>
      <c r="D82" s="26" t="s">
        <v>157</v>
      </c>
      <c r="E82" s="29" t="s">
        <v>27</v>
      </c>
      <c r="F82" s="30">
        <v>77.96</v>
      </c>
      <c r="G82" s="30">
        <v>74.25</v>
      </c>
      <c r="H82" s="26" t="s">
        <v>158</v>
      </c>
      <c r="I82" s="26">
        <v>1</v>
      </c>
      <c r="J82" s="26">
        <v>0</v>
      </c>
    </row>
    <row r="83" s="4" customFormat="1" ht="26.1" customHeight="1" spans="1:10">
      <c r="A83" s="26" t="s">
        <v>227</v>
      </c>
      <c r="B83" s="26" t="s">
        <v>228</v>
      </c>
      <c r="C83" s="30" t="s">
        <v>178</v>
      </c>
      <c r="D83" s="26" t="s">
        <v>157</v>
      </c>
      <c r="E83" s="29" t="s">
        <v>27</v>
      </c>
      <c r="F83" s="30">
        <v>51.98</v>
      </c>
      <c r="G83" s="30">
        <v>49.5</v>
      </c>
      <c r="H83" s="26" t="s">
        <v>158</v>
      </c>
      <c r="I83" s="26">
        <v>1</v>
      </c>
      <c r="J83" s="26">
        <v>0</v>
      </c>
    </row>
    <row r="84" s="4" customFormat="1" ht="26.1" customHeight="1" spans="1:10">
      <c r="A84" s="26" t="s">
        <v>229</v>
      </c>
      <c r="B84" s="26" t="s">
        <v>230</v>
      </c>
      <c r="C84" s="30" t="s">
        <v>171</v>
      </c>
      <c r="D84" s="26" t="s">
        <v>157</v>
      </c>
      <c r="E84" s="29" t="s">
        <v>27</v>
      </c>
      <c r="F84" s="30">
        <v>129.94</v>
      </c>
      <c r="G84" s="30">
        <v>123.75</v>
      </c>
      <c r="H84" s="26" t="s">
        <v>158</v>
      </c>
      <c r="I84" s="26"/>
      <c r="J84" s="26">
        <v>14</v>
      </c>
    </row>
    <row r="85" s="4" customFormat="1" ht="26.1" customHeight="1" spans="1:10">
      <c r="A85" s="26" t="s">
        <v>231</v>
      </c>
      <c r="B85" s="26" t="s">
        <v>232</v>
      </c>
      <c r="C85" s="30" t="s">
        <v>178</v>
      </c>
      <c r="D85" s="26" t="s">
        <v>157</v>
      </c>
      <c r="E85" s="29" t="s">
        <v>27</v>
      </c>
      <c r="F85" s="30">
        <v>51.98</v>
      </c>
      <c r="G85" s="30">
        <v>49.5</v>
      </c>
      <c r="H85" s="26" t="s">
        <v>158</v>
      </c>
      <c r="I85" s="26">
        <v>14</v>
      </c>
      <c r="J85" s="26">
        <v>28</v>
      </c>
    </row>
    <row r="86" s="4" customFormat="1" ht="26.1" customHeight="1" spans="1:10">
      <c r="A86" s="26" t="s">
        <v>233</v>
      </c>
      <c r="B86" s="26" t="s">
        <v>234</v>
      </c>
      <c r="C86" s="30" t="s">
        <v>156</v>
      </c>
      <c r="D86" s="26" t="s">
        <v>157</v>
      </c>
      <c r="E86" s="29" t="s">
        <v>27</v>
      </c>
      <c r="F86" s="30">
        <v>77.96</v>
      </c>
      <c r="G86" s="30">
        <v>74.25</v>
      </c>
      <c r="H86" s="26" t="s">
        <v>158</v>
      </c>
      <c r="I86" s="26">
        <v>1</v>
      </c>
      <c r="J86" s="26">
        <v>12</v>
      </c>
    </row>
    <row r="87" s="4" customFormat="1" ht="26.1" customHeight="1" spans="1:10">
      <c r="A87" s="26" t="s">
        <v>235</v>
      </c>
      <c r="B87" s="26" t="s">
        <v>236</v>
      </c>
      <c r="C87" s="30" t="s">
        <v>171</v>
      </c>
      <c r="D87" s="26" t="s">
        <v>157</v>
      </c>
      <c r="E87" s="29" t="s">
        <v>27</v>
      </c>
      <c r="F87" s="30">
        <v>129.94</v>
      </c>
      <c r="G87" s="30">
        <v>123.75</v>
      </c>
      <c r="H87" s="26" t="s">
        <v>158</v>
      </c>
      <c r="I87" s="26">
        <v>1</v>
      </c>
      <c r="J87" s="26" t="s">
        <v>237</v>
      </c>
    </row>
    <row r="88" s="4" customFormat="1" ht="26.1" customHeight="1" spans="1:10">
      <c r="A88" s="26" t="s">
        <v>238</v>
      </c>
      <c r="B88" s="26" t="s">
        <v>239</v>
      </c>
      <c r="C88" s="30" t="s">
        <v>156</v>
      </c>
      <c r="D88" s="26" t="s">
        <v>157</v>
      </c>
      <c r="E88" s="29" t="s">
        <v>27</v>
      </c>
      <c r="F88" s="30">
        <v>77.96</v>
      </c>
      <c r="G88" s="30">
        <v>74.25</v>
      </c>
      <c r="H88" s="26" t="s">
        <v>158</v>
      </c>
      <c r="I88" s="26">
        <v>1</v>
      </c>
      <c r="J88" s="26">
        <v>0</v>
      </c>
    </row>
    <row r="89" s="4" customFormat="1" ht="26.1" customHeight="1" spans="1:10">
      <c r="A89" s="26" t="s">
        <v>240</v>
      </c>
      <c r="B89" s="26" t="s">
        <v>102</v>
      </c>
      <c r="C89" s="30" t="s">
        <v>156</v>
      </c>
      <c r="D89" s="26" t="s">
        <v>157</v>
      </c>
      <c r="E89" s="29" t="s">
        <v>27</v>
      </c>
      <c r="F89" s="30">
        <v>77.96</v>
      </c>
      <c r="G89" s="30">
        <v>74.25</v>
      </c>
      <c r="H89" s="26" t="s">
        <v>158</v>
      </c>
      <c r="I89" s="26">
        <v>1</v>
      </c>
      <c r="J89" s="26">
        <v>15</v>
      </c>
    </row>
    <row r="90" s="4" customFormat="1" ht="26.1" customHeight="1" spans="1:10">
      <c r="A90" s="26" t="s">
        <v>241</v>
      </c>
      <c r="B90" s="26" t="s">
        <v>242</v>
      </c>
      <c r="C90" s="30" t="s">
        <v>171</v>
      </c>
      <c r="D90" s="26" t="s">
        <v>157</v>
      </c>
      <c r="E90" s="29" t="s">
        <v>27</v>
      </c>
      <c r="F90" s="30">
        <v>129.94</v>
      </c>
      <c r="G90" s="30">
        <v>123.75</v>
      </c>
      <c r="H90" s="26" t="s">
        <v>158</v>
      </c>
      <c r="I90" s="26">
        <v>1</v>
      </c>
      <c r="J90" s="26">
        <v>18</v>
      </c>
    </row>
    <row r="91" s="4" customFormat="1" ht="26.1" customHeight="1" spans="1:10">
      <c r="A91" s="25" t="s">
        <v>243</v>
      </c>
      <c r="B91" s="26"/>
      <c r="C91" s="26"/>
      <c r="D91" s="27"/>
      <c r="E91" s="29"/>
      <c r="F91" s="24">
        <f>SUM(F92)</f>
        <v>751</v>
      </c>
      <c r="G91" s="24">
        <f>SUM(G92)</f>
        <v>111.64</v>
      </c>
      <c r="H91" s="26"/>
      <c r="I91" s="26"/>
      <c r="J91" s="26"/>
    </row>
    <row r="92" s="2" customFormat="1" ht="26.1" customHeight="1" spans="1:10">
      <c r="A92" s="31" t="s">
        <v>244</v>
      </c>
      <c r="B92" s="26" t="s">
        <v>245</v>
      </c>
      <c r="C92" s="26" t="s">
        <v>246</v>
      </c>
      <c r="D92" s="27" t="s">
        <v>247</v>
      </c>
      <c r="E92" s="26" t="s">
        <v>27</v>
      </c>
      <c r="F92" s="28">
        <v>751</v>
      </c>
      <c r="G92" s="28">
        <v>111.64</v>
      </c>
      <c r="H92" s="27" t="s">
        <v>28</v>
      </c>
      <c r="I92" s="27"/>
      <c r="J92" s="27"/>
    </row>
    <row r="93" s="2" customFormat="1" ht="26.1" customHeight="1" spans="1:10">
      <c r="A93" s="25" t="s">
        <v>248</v>
      </c>
      <c r="B93" s="21"/>
      <c r="C93" s="21" t="s">
        <v>249</v>
      </c>
      <c r="D93" s="32"/>
      <c r="E93" s="21"/>
      <c r="F93" s="33">
        <f>F94+F95</f>
        <v>35</v>
      </c>
      <c r="G93" s="33">
        <f>G94+G95</f>
        <v>35</v>
      </c>
      <c r="H93" s="32"/>
      <c r="I93" s="32"/>
      <c r="J93" s="32"/>
    </row>
    <row r="94" s="2" customFormat="1" ht="26.1" customHeight="1" spans="1:10">
      <c r="A94" s="26" t="s">
        <v>250</v>
      </c>
      <c r="B94" s="27" t="s">
        <v>251</v>
      </c>
      <c r="C94" s="27" t="s">
        <v>252</v>
      </c>
      <c r="D94" s="27" t="s">
        <v>253</v>
      </c>
      <c r="E94" s="26" t="s">
        <v>27</v>
      </c>
      <c r="F94" s="28">
        <v>20</v>
      </c>
      <c r="G94" s="28">
        <v>20</v>
      </c>
      <c r="H94" s="27" t="s">
        <v>28</v>
      </c>
      <c r="I94" s="27"/>
      <c r="J94" s="27"/>
    </row>
    <row r="95" s="2" customFormat="1" ht="26.1" customHeight="1" spans="1:10">
      <c r="A95" s="26" t="s">
        <v>254</v>
      </c>
      <c r="B95" s="27" t="s">
        <v>255</v>
      </c>
      <c r="C95" s="27" t="s">
        <v>252</v>
      </c>
      <c r="D95" s="27" t="s">
        <v>253</v>
      </c>
      <c r="E95" s="26" t="s">
        <v>27</v>
      </c>
      <c r="F95" s="28">
        <v>15</v>
      </c>
      <c r="G95" s="28">
        <v>15</v>
      </c>
      <c r="H95" s="27" t="s">
        <v>28</v>
      </c>
      <c r="I95" s="27"/>
      <c r="J95" s="27"/>
    </row>
    <row r="96" s="2" customFormat="1" ht="57.75" customHeight="1" spans="1:10">
      <c r="A96" s="25" t="s">
        <v>256</v>
      </c>
      <c r="B96" s="21" t="s">
        <v>257</v>
      </c>
      <c r="C96" s="21" t="s">
        <v>258</v>
      </c>
      <c r="D96" s="21" t="s">
        <v>259</v>
      </c>
      <c r="E96" s="25" t="s">
        <v>260</v>
      </c>
      <c r="F96" s="24">
        <v>65</v>
      </c>
      <c r="G96" s="24">
        <v>65</v>
      </c>
      <c r="H96" s="21" t="s">
        <v>141</v>
      </c>
      <c r="I96" s="21"/>
      <c r="J96" s="21">
        <v>2</v>
      </c>
    </row>
    <row r="97" s="2" customFormat="1" ht="75.75" customHeight="1" spans="1:10">
      <c r="A97" s="34" t="s">
        <v>261</v>
      </c>
      <c r="B97" s="35"/>
      <c r="C97" s="35" t="s">
        <v>262</v>
      </c>
      <c r="D97" s="35"/>
      <c r="E97" s="29" t="s">
        <v>27</v>
      </c>
      <c r="F97" s="34">
        <f>SUM(F98:F106)</f>
        <v>4281</v>
      </c>
      <c r="G97" s="34">
        <f>SUM(G98:G106)</f>
        <v>4281</v>
      </c>
      <c r="H97" s="35"/>
      <c r="I97" s="35"/>
      <c r="J97" s="35"/>
    </row>
    <row r="98" s="4" customFormat="1" ht="125.25" customHeight="1" spans="1:10">
      <c r="A98" s="29" t="s">
        <v>263</v>
      </c>
      <c r="B98" s="29" t="s">
        <v>264</v>
      </c>
      <c r="C98" s="29" t="s">
        <v>265</v>
      </c>
      <c r="D98" s="29" t="s">
        <v>266</v>
      </c>
      <c r="E98" s="29" t="s">
        <v>267</v>
      </c>
      <c r="F98" s="36">
        <v>1131</v>
      </c>
      <c r="G98" s="36">
        <v>1131</v>
      </c>
      <c r="H98" s="29" t="s">
        <v>268</v>
      </c>
      <c r="I98" s="29"/>
      <c r="J98" s="29"/>
    </row>
    <row r="99" s="4" customFormat="1" ht="26.1" customHeight="1" spans="1:10">
      <c r="A99" s="29" t="s">
        <v>263</v>
      </c>
      <c r="B99" s="29" t="s">
        <v>269</v>
      </c>
      <c r="C99" s="29" t="s">
        <v>270</v>
      </c>
      <c r="D99" s="29" t="s">
        <v>266</v>
      </c>
      <c r="E99" s="29" t="s">
        <v>267</v>
      </c>
      <c r="F99" s="36">
        <v>1235</v>
      </c>
      <c r="G99" s="36">
        <v>1235</v>
      </c>
      <c r="H99" s="29" t="s">
        <v>268</v>
      </c>
      <c r="I99" s="29"/>
      <c r="J99" s="29"/>
    </row>
    <row r="100" s="4" customFormat="1" ht="86.25" customHeight="1" spans="1:10">
      <c r="A100" s="29" t="s">
        <v>263</v>
      </c>
      <c r="B100" s="29" t="s">
        <v>271</v>
      </c>
      <c r="C100" s="29" t="s">
        <v>272</v>
      </c>
      <c r="D100" s="29" t="s">
        <v>266</v>
      </c>
      <c r="E100" s="29" t="s">
        <v>267</v>
      </c>
      <c r="F100" s="36">
        <v>750</v>
      </c>
      <c r="G100" s="36">
        <v>750</v>
      </c>
      <c r="H100" s="29" t="s">
        <v>268</v>
      </c>
      <c r="I100" s="29"/>
      <c r="J100" s="29"/>
    </row>
    <row r="101" s="4" customFormat="1" ht="26.1" customHeight="1" spans="1:10">
      <c r="A101" s="29" t="s">
        <v>263</v>
      </c>
      <c r="B101" s="29" t="s">
        <v>273</v>
      </c>
      <c r="C101" s="29" t="s">
        <v>274</v>
      </c>
      <c r="D101" s="29" t="s">
        <v>266</v>
      </c>
      <c r="E101" s="29" t="s">
        <v>27</v>
      </c>
      <c r="F101" s="36">
        <v>236</v>
      </c>
      <c r="G101" s="36">
        <v>236</v>
      </c>
      <c r="H101" s="29" t="s">
        <v>268</v>
      </c>
      <c r="I101" s="29"/>
      <c r="J101" s="29"/>
    </row>
    <row r="102" s="4" customFormat="1" ht="26.1" customHeight="1" spans="1:10">
      <c r="A102" s="29" t="s">
        <v>263</v>
      </c>
      <c r="B102" s="29" t="s">
        <v>273</v>
      </c>
      <c r="C102" s="29" t="s">
        <v>275</v>
      </c>
      <c r="D102" s="29" t="s">
        <v>266</v>
      </c>
      <c r="E102" s="29" t="s">
        <v>27</v>
      </c>
      <c r="F102" s="36">
        <v>300</v>
      </c>
      <c r="G102" s="36">
        <v>300</v>
      </c>
      <c r="H102" s="29" t="s">
        <v>268</v>
      </c>
      <c r="I102" s="29"/>
      <c r="J102" s="29"/>
    </row>
    <row r="103" s="4" customFormat="1" ht="26.1" customHeight="1" spans="1:10">
      <c r="A103" s="29" t="s">
        <v>276</v>
      </c>
      <c r="B103" s="29" t="s">
        <v>273</v>
      </c>
      <c r="C103" s="29" t="s">
        <v>277</v>
      </c>
      <c r="D103" s="29" t="s">
        <v>266</v>
      </c>
      <c r="E103" s="29" t="s">
        <v>27</v>
      </c>
      <c r="F103" s="36">
        <v>319</v>
      </c>
      <c r="G103" s="36">
        <v>319</v>
      </c>
      <c r="H103" s="29" t="s">
        <v>268</v>
      </c>
      <c r="I103" s="37"/>
      <c r="J103" s="37"/>
    </row>
    <row r="104" s="4" customFormat="1" ht="26.1" customHeight="1" spans="1:10">
      <c r="A104" s="29" t="s">
        <v>276</v>
      </c>
      <c r="B104" s="29" t="s">
        <v>273</v>
      </c>
      <c r="C104" s="29" t="s">
        <v>278</v>
      </c>
      <c r="D104" s="29" t="s">
        <v>266</v>
      </c>
      <c r="E104" s="29" t="s">
        <v>27</v>
      </c>
      <c r="F104" s="36">
        <v>185</v>
      </c>
      <c r="G104" s="36">
        <v>185</v>
      </c>
      <c r="H104" s="29" t="s">
        <v>268</v>
      </c>
      <c r="I104" s="37"/>
      <c r="J104" s="37"/>
    </row>
    <row r="105" s="4" customFormat="1" ht="26.1" customHeight="1" spans="1:10">
      <c r="A105" s="29" t="s">
        <v>276</v>
      </c>
      <c r="B105" s="29" t="s">
        <v>273</v>
      </c>
      <c r="C105" s="29" t="s">
        <v>279</v>
      </c>
      <c r="D105" s="29" t="s">
        <v>266</v>
      </c>
      <c r="E105" s="29" t="s">
        <v>27</v>
      </c>
      <c r="F105" s="36">
        <v>25</v>
      </c>
      <c r="G105" s="36">
        <v>25</v>
      </c>
      <c r="H105" s="29" t="s">
        <v>268</v>
      </c>
      <c r="I105" s="37"/>
      <c r="J105" s="37"/>
    </row>
    <row r="106" s="4" customFormat="1" ht="26.1" customHeight="1" spans="1:10">
      <c r="A106" s="29" t="s">
        <v>276</v>
      </c>
      <c r="B106" s="29" t="s">
        <v>273</v>
      </c>
      <c r="C106" s="29" t="s">
        <v>280</v>
      </c>
      <c r="D106" s="29" t="s">
        <v>266</v>
      </c>
      <c r="E106" s="29" t="s">
        <v>27</v>
      </c>
      <c r="F106" s="36">
        <v>100</v>
      </c>
      <c r="G106" s="36">
        <v>100</v>
      </c>
      <c r="H106" s="29" t="s">
        <v>268</v>
      </c>
      <c r="I106" s="37"/>
      <c r="J106" s="37"/>
    </row>
    <row r="107" s="2" customFormat="1" ht="26.1" customHeight="1" spans="1:10">
      <c r="A107" s="34" t="s">
        <v>281</v>
      </c>
      <c r="B107" s="35"/>
      <c r="C107" s="35"/>
      <c r="D107" s="35"/>
      <c r="E107" s="29"/>
      <c r="F107" s="34">
        <f>F108+F143</f>
        <v>2016.7</v>
      </c>
      <c r="G107" s="34">
        <f>G108+G143</f>
        <v>1939.16</v>
      </c>
      <c r="H107" s="35"/>
      <c r="I107" s="35"/>
      <c r="J107" s="35"/>
    </row>
    <row r="108" s="4" customFormat="1" ht="75.75" customHeight="1" spans="1:10">
      <c r="A108" s="24" t="s">
        <v>282</v>
      </c>
      <c r="B108" s="35"/>
      <c r="C108" s="35" t="s">
        <v>283</v>
      </c>
      <c r="D108" s="29"/>
      <c r="E108" s="29"/>
      <c r="F108" s="34">
        <f>SUM(F109:F142)</f>
        <v>590.7</v>
      </c>
      <c r="G108" s="34">
        <f>SUM(G109:G142)</f>
        <v>513.16</v>
      </c>
      <c r="H108" s="29"/>
      <c r="I108" s="35"/>
      <c r="J108" s="35"/>
    </row>
    <row r="109" s="4" customFormat="1" ht="26.1" customHeight="1" spans="1:10">
      <c r="A109" s="30" t="s">
        <v>284</v>
      </c>
      <c r="B109" s="26" t="s">
        <v>226</v>
      </c>
      <c r="C109" s="26" t="s">
        <v>285</v>
      </c>
      <c r="D109" s="29" t="s">
        <v>286</v>
      </c>
      <c r="E109" s="29" t="s">
        <v>287</v>
      </c>
      <c r="F109" s="36">
        <v>3.13</v>
      </c>
      <c r="G109" s="36">
        <v>3.13</v>
      </c>
      <c r="H109" s="29" t="s">
        <v>268</v>
      </c>
      <c r="I109" s="29"/>
      <c r="J109" s="29">
        <v>39</v>
      </c>
    </row>
    <row r="110" s="4" customFormat="1" ht="26.1" customHeight="1" spans="1:10">
      <c r="A110" s="30" t="s">
        <v>284</v>
      </c>
      <c r="B110" s="26" t="s">
        <v>288</v>
      </c>
      <c r="C110" s="26" t="s">
        <v>289</v>
      </c>
      <c r="D110" s="29" t="s">
        <v>286</v>
      </c>
      <c r="E110" s="29" t="s">
        <v>287</v>
      </c>
      <c r="F110" s="36">
        <v>25.25</v>
      </c>
      <c r="G110" s="36">
        <v>19.74</v>
      </c>
      <c r="H110" s="29" t="s">
        <v>268</v>
      </c>
      <c r="I110" s="29"/>
      <c r="J110" s="29">
        <v>23</v>
      </c>
    </row>
    <row r="111" s="4" customFormat="1" ht="26.1" customHeight="1" spans="1:10">
      <c r="A111" s="30" t="s">
        <v>284</v>
      </c>
      <c r="B111" s="26" t="s">
        <v>290</v>
      </c>
      <c r="C111" s="26" t="s">
        <v>291</v>
      </c>
      <c r="D111" s="29" t="s">
        <v>286</v>
      </c>
      <c r="E111" s="29" t="s">
        <v>287</v>
      </c>
      <c r="F111" s="36">
        <v>12.3</v>
      </c>
      <c r="G111" s="36">
        <v>11.24</v>
      </c>
      <c r="H111" s="29" t="s">
        <v>268</v>
      </c>
      <c r="I111" s="29">
        <v>1</v>
      </c>
      <c r="J111" s="29">
        <v>17</v>
      </c>
    </row>
    <row r="112" s="4" customFormat="1" ht="26.1" customHeight="1" spans="1:10">
      <c r="A112" s="30" t="s">
        <v>284</v>
      </c>
      <c r="B112" s="26" t="s">
        <v>292</v>
      </c>
      <c r="C112" s="26" t="s">
        <v>293</v>
      </c>
      <c r="D112" s="29" t="s">
        <v>286</v>
      </c>
      <c r="E112" s="29" t="s">
        <v>287</v>
      </c>
      <c r="F112" s="36">
        <v>17.99</v>
      </c>
      <c r="G112" s="36">
        <v>16.04</v>
      </c>
      <c r="H112" s="29" t="s">
        <v>268</v>
      </c>
      <c r="I112" s="29">
        <v>1</v>
      </c>
      <c r="J112" s="29">
        <v>30</v>
      </c>
    </row>
    <row r="113" s="4" customFormat="1" ht="26.1" customHeight="1" spans="1:10">
      <c r="A113" s="30" t="s">
        <v>284</v>
      </c>
      <c r="B113" s="30" t="s">
        <v>294</v>
      </c>
      <c r="C113" s="30" t="s">
        <v>295</v>
      </c>
      <c r="D113" s="29" t="s">
        <v>286</v>
      </c>
      <c r="E113" s="29" t="s">
        <v>287</v>
      </c>
      <c r="F113" s="30">
        <v>10.98</v>
      </c>
      <c r="G113" s="30">
        <v>10.19</v>
      </c>
      <c r="H113" s="29" t="s">
        <v>268</v>
      </c>
      <c r="I113" s="29">
        <v>1</v>
      </c>
      <c r="J113" s="29">
        <v>20</v>
      </c>
    </row>
    <row r="114" s="4" customFormat="1" ht="26.1" customHeight="1" spans="1:10">
      <c r="A114" s="30" t="s">
        <v>284</v>
      </c>
      <c r="B114" s="26" t="s">
        <v>296</v>
      </c>
      <c r="C114" s="26" t="s">
        <v>297</v>
      </c>
      <c r="D114" s="29" t="s">
        <v>286</v>
      </c>
      <c r="E114" s="29" t="s">
        <v>287</v>
      </c>
      <c r="F114" s="36">
        <v>10.1</v>
      </c>
      <c r="G114" s="36">
        <v>8.93</v>
      </c>
      <c r="H114" s="29" t="s">
        <v>268</v>
      </c>
      <c r="I114" s="29">
        <v>1</v>
      </c>
      <c r="J114" s="29">
        <v>65</v>
      </c>
    </row>
    <row r="115" s="4" customFormat="1" ht="26.1" customHeight="1" spans="1:10">
      <c r="A115" s="30" t="s">
        <v>284</v>
      </c>
      <c r="B115" s="26" t="s">
        <v>298</v>
      </c>
      <c r="C115" s="26" t="s">
        <v>299</v>
      </c>
      <c r="D115" s="29" t="s">
        <v>286</v>
      </c>
      <c r="E115" s="29" t="s">
        <v>287</v>
      </c>
      <c r="F115" s="36">
        <v>11.01</v>
      </c>
      <c r="G115" s="36">
        <v>10.59</v>
      </c>
      <c r="H115" s="29" t="s">
        <v>268</v>
      </c>
      <c r="I115" s="29"/>
      <c r="J115" s="29"/>
    </row>
    <row r="116" s="4" customFormat="1" ht="26.1" customHeight="1" spans="1:10">
      <c r="A116" s="30" t="s">
        <v>284</v>
      </c>
      <c r="B116" s="26" t="s">
        <v>300</v>
      </c>
      <c r="C116" s="26" t="s">
        <v>301</v>
      </c>
      <c r="D116" s="29" t="s">
        <v>286</v>
      </c>
      <c r="E116" s="29" t="s">
        <v>287</v>
      </c>
      <c r="F116" s="36">
        <v>18</v>
      </c>
      <c r="G116" s="36">
        <v>14.35</v>
      </c>
      <c r="H116" s="29" t="s">
        <v>268</v>
      </c>
      <c r="I116" s="29">
        <v>1</v>
      </c>
      <c r="J116" s="29">
        <v>12</v>
      </c>
    </row>
    <row r="117" s="4" customFormat="1" ht="26.1" customHeight="1" spans="1:10">
      <c r="A117" s="30" t="s">
        <v>284</v>
      </c>
      <c r="B117" s="26" t="s">
        <v>257</v>
      </c>
      <c r="C117" s="26" t="s">
        <v>302</v>
      </c>
      <c r="D117" s="29" t="s">
        <v>286</v>
      </c>
      <c r="E117" s="29" t="s">
        <v>287</v>
      </c>
      <c r="F117" s="36">
        <v>32.47</v>
      </c>
      <c r="G117" s="36">
        <v>28.1</v>
      </c>
      <c r="H117" s="29" t="s">
        <v>268</v>
      </c>
      <c r="I117" s="29"/>
      <c r="J117" s="29">
        <v>26</v>
      </c>
    </row>
    <row r="118" s="4" customFormat="1" ht="26.1" customHeight="1" spans="1:10">
      <c r="A118" s="30" t="s">
        <v>284</v>
      </c>
      <c r="B118" s="26" t="s">
        <v>303</v>
      </c>
      <c r="C118" s="26" t="s">
        <v>304</v>
      </c>
      <c r="D118" s="29" t="s">
        <v>286</v>
      </c>
      <c r="E118" s="29" t="s">
        <v>287</v>
      </c>
      <c r="F118" s="36">
        <v>10.81</v>
      </c>
      <c r="G118" s="36">
        <v>9.28</v>
      </c>
      <c r="H118" s="29" t="s">
        <v>268</v>
      </c>
      <c r="I118" s="29"/>
      <c r="J118" s="29">
        <v>9</v>
      </c>
    </row>
    <row r="119" s="4" customFormat="1" ht="26.1" customHeight="1" spans="1:10">
      <c r="A119" s="30" t="s">
        <v>284</v>
      </c>
      <c r="B119" s="26" t="s">
        <v>305</v>
      </c>
      <c r="C119" s="26" t="s">
        <v>306</v>
      </c>
      <c r="D119" s="29" t="s">
        <v>286</v>
      </c>
      <c r="E119" s="29" t="s">
        <v>287</v>
      </c>
      <c r="F119" s="36">
        <v>15.71</v>
      </c>
      <c r="G119" s="36">
        <v>12.93</v>
      </c>
      <c r="H119" s="29" t="s">
        <v>268</v>
      </c>
      <c r="I119" s="29">
        <v>1</v>
      </c>
      <c r="J119" s="29">
        <v>7</v>
      </c>
    </row>
    <row r="120" s="4" customFormat="1" ht="26.1" customHeight="1" spans="1:10">
      <c r="A120" s="30" t="s">
        <v>284</v>
      </c>
      <c r="B120" s="26" t="s">
        <v>138</v>
      </c>
      <c r="C120" s="26" t="s">
        <v>307</v>
      </c>
      <c r="D120" s="29" t="s">
        <v>286</v>
      </c>
      <c r="E120" s="29" t="s">
        <v>287</v>
      </c>
      <c r="F120" s="36">
        <v>21.44</v>
      </c>
      <c r="G120" s="36">
        <v>18.97</v>
      </c>
      <c r="H120" s="29" t="s">
        <v>268</v>
      </c>
      <c r="I120" s="29"/>
      <c r="J120" s="29">
        <v>11</v>
      </c>
    </row>
    <row r="121" s="4" customFormat="1" ht="26.1" customHeight="1" spans="1:10">
      <c r="A121" s="30" t="s">
        <v>284</v>
      </c>
      <c r="B121" s="26" t="s">
        <v>308</v>
      </c>
      <c r="C121" s="26" t="s">
        <v>309</v>
      </c>
      <c r="D121" s="29" t="s">
        <v>286</v>
      </c>
      <c r="E121" s="29" t="s">
        <v>287</v>
      </c>
      <c r="F121" s="36">
        <v>11.24</v>
      </c>
      <c r="G121" s="36">
        <v>10.87</v>
      </c>
      <c r="H121" s="29" t="s">
        <v>268</v>
      </c>
      <c r="I121" s="29"/>
      <c r="J121" s="29"/>
    </row>
    <row r="122" s="4" customFormat="1" ht="26.1" customHeight="1" spans="1:10">
      <c r="A122" s="30" t="s">
        <v>284</v>
      </c>
      <c r="B122" s="26" t="s">
        <v>147</v>
      </c>
      <c r="C122" s="26" t="s">
        <v>310</v>
      </c>
      <c r="D122" s="29" t="s">
        <v>286</v>
      </c>
      <c r="E122" s="29" t="s">
        <v>287</v>
      </c>
      <c r="F122" s="36">
        <v>0.85</v>
      </c>
      <c r="G122" s="36">
        <v>0.85</v>
      </c>
      <c r="H122" s="29" t="s">
        <v>268</v>
      </c>
      <c r="I122" s="29"/>
      <c r="J122" s="29">
        <v>15</v>
      </c>
    </row>
    <row r="123" s="4" customFormat="1" ht="26.1" customHeight="1" spans="1:10">
      <c r="A123" s="30" t="s">
        <v>284</v>
      </c>
      <c r="B123" s="26" t="s">
        <v>311</v>
      </c>
      <c r="C123" s="26" t="s">
        <v>312</v>
      </c>
      <c r="D123" s="29" t="s">
        <v>286</v>
      </c>
      <c r="E123" s="29" t="s">
        <v>287</v>
      </c>
      <c r="F123" s="36">
        <v>31.37</v>
      </c>
      <c r="G123" s="36">
        <v>29.89</v>
      </c>
      <c r="H123" s="29" t="s">
        <v>268</v>
      </c>
      <c r="I123" s="29"/>
      <c r="J123" s="29">
        <v>43</v>
      </c>
    </row>
    <row r="124" s="4" customFormat="1" ht="26.1" customHeight="1" spans="1:10">
      <c r="A124" s="30" t="s">
        <v>284</v>
      </c>
      <c r="B124" s="26" t="s">
        <v>187</v>
      </c>
      <c r="C124" s="26" t="s">
        <v>313</v>
      </c>
      <c r="D124" s="29" t="s">
        <v>286</v>
      </c>
      <c r="E124" s="29" t="s">
        <v>287</v>
      </c>
      <c r="F124" s="36">
        <v>11.43</v>
      </c>
      <c r="G124" s="36">
        <v>10.02</v>
      </c>
      <c r="H124" s="29" t="s">
        <v>268</v>
      </c>
      <c r="I124" s="29"/>
      <c r="J124" s="29">
        <v>9</v>
      </c>
    </row>
    <row r="125" s="4" customFormat="1" ht="26.1" customHeight="1" spans="1:10">
      <c r="A125" s="30" t="s">
        <v>284</v>
      </c>
      <c r="B125" s="26" t="s">
        <v>183</v>
      </c>
      <c r="C125" s="26" t="s">
        <v>314</v>
      </c>
      <c r="D125" s="29" t="s">
        <v>286</v>
      </c>
      <c r="E125" s="29" t="s">
        <v>287</v>
      </c>
      <c r="F125" s="36">
        <v>17.53</v>
      </c>
      <c r="G125" s="36">
        <v>16.76</v>
      </c>
      <c r="H125" s="29" t="s">
        <v>268</v>
      </c>
      <c r="I125" s="29"/>
      <c r="J125" s="29">
        <v>15</v>
      </c>
    </row>
    <row r="126" s="4" customFormat="1" ht="26.1" customHeight="1" spans="1:10">
      <c r="A126" s="30" t="s">
        <v>284</v>
      </c>
      <c r="B126" s="26" t="s">
        <v>315</v>
      </c>
      <c r="C126" s="26" t="s">
        <v>316</v>
      </c>
      <c r="D126" s="29" t="s">
        <v>286</v>
      </c>
      <c r="E126" s="29" t="s">
        <v>287</v>
      </c>
      <c r="F126" s="36">
        <v>22.2</v>
      </c>
      <c r="G126" s="36">
        <v>20.29</v>
      </c>
      <c r="H126" s="29" t="s">
        <v>268</v>
      </c>
      <c r="I126" s="29">
        <v>1</v>
      </c>
      <c r="J126" s="29">
        <v>30</v>
      </c>
    </row>
    <row r="127" s="4" customFormat="1" ht="26.1" customHeight="1" spans="1:10">
      <c r="A127" s="30" t="s">
        <v>284</v>
      </c>
      <c r="B127" s="26" t="s">
        <v>317</v>
      </c>
      <c r="C127" s="26" t="s">
        <v>318</v>
      </c>
      <c r="D127" s="29" t="s">
        <v>286</v>
      </c>
      <c r="E127" s="29" t="s">
        <v>287</v>
      </c>
      <c r="F127" s="36">
        <v>14.21</v>
      </c>
      <c r="G127" s="36">
        <v>14.21</v>
      </c>
      <c r="H127" s="29" t="s">
        <v>268</v>
      </c>
      <c r="I127" s="29"/>
      <c r="J127" s="29"/>
    </row>
    <row r="128" s="4" customFormat="1" ht="26.1" customHeight="1" spans="1:10">
      <c r="A128" s="30" t="s">
        <v>284</v>
      </c>
      <c r="B128" s="26" t="s">
        <v>205</v>
      </c>
      <c r="C128" s="26" t="s">
        <v>319</v>
      </c>
      <c r="D128" s="29" t="s">
        <v>286</v>
      </c>
      <c r="E128" s="29" t="s">
        <v>287</v>
      </c>
      <c r="F128" s="36">
        <v>21.86</v>
      </c>
      <c r="G128" s="36">
        <v>20.68</v>
      </c>
      <c r="H128" s="29" t="s">
        <v>268</v>
      </c>
      <c r="I128" s="29"/>
      <c r="J128" s="29">
        <v>23</v>
      </c>
    </row>
    <row r="129" s="4" customFormat="1" ht="26.1" customHeight="1" spans="1:10">
      <c r="A129" s="30" t="s">
        <v>284</v>
      </c>
      <c r="B129" s="26" t="s">
        <v>47</v>
      </c>
      <c r="C129" s="26" t="s">
        <v>320</v>
      </c>
      <c r="D129" s="29" t="s">
        <v>286</v>
      </c>
      <c r="E129" s="29" t="s">
        <v>287</v>
      </c>
      <c r="F129" s="36">
        <v>7.91</v>
      </c>
      <c r="G129" s="36">
        <v>5.55</v>
      </c>
      <c r="H129" s="29" t="s">
        <v>268</v>
      </c>
      <c r="I129" s="29"/>
      <c r="J129" s="29">
        <v>26</v>
      </c>
    </row>
    <row r="130" s="4" customFormat="1" ht="26.1" customHeight="1" spans="1:10">
      <c r="A130" s="30" t="s">
        <v>284</v>
      </c>
      <c r="B130" s="26" t="s">
        <v>321</v>
      </c>
      <c r="C130" s="26" t="s">
        <v>322</v>
      </c>
      <c r="D130" s="29" t="s">
        <v>286</v>
      </c>
      <c r="E130" s="29" t="s">
        <v>287</v>
      </c>
      <c r="F130" s="36">
        <v>17.88</v>
      </c>
      <c r="G130" s="36">
        <v>15.76</v>
      </c>
      <c r="H130" s="29" t="s">
        <v>268</v>
      </c>
      <c r="I130" s="29"/>
      <c r="J130" s="29">
        <v>9</v>
      </c>
    </row>
    <row r="131" s="4" customFormat="1" ht="26.1" customHeight="1" spans="1:10">
      <c r="A131" s="30" t="s">
        <v>284</v>
      </c>
      <c r="B131" s="26" t="s">
        <v>224</v>
      </c>
      <c r="C131" s="26" t="s">
        <v>323</v>
      </c>
      <c r="D131" s="29" t="s">
        <v>286</v>
      </c>
      <c r="E131" s="29" t="s">
        <v>287</v>
      </c>
      <c r="F131" s="36">
        <v>6</v>
      </c>
      <c r="G131" s="36">
        <v>4.59</v>
      </c>
      <c r="H131" s="29" t="s">
        <v>268</v>
      </c>
      <c r="I131" s="29"/>
      <c r="J131" s="29">
        <v>9</v>
      </c>
    </row>
    <row r="132" s="4" customFormat="1" ht="26.1" customHeight="1" spans="1:10">
      <c r="A132" s="30" t="s">
        <v>284</v>
      </c>
      <c r="B132" s="26" t="s">
        <v>324</v>
      </c>
      <c r="C132" s="26" t="s">
        <v>325</v>
      </c>
      <c r="D132" s="29" t="s">
        <v>286</v>
      </c>
      <c r="E132" s="29" t="s">
        <v>287</v>
      </c>
      <c r="F132" s="36">
        <v>5.34</v>
      </c>
      <c r="G132" s="36">
        <v>5.03</v>
      </c>
      <c r="H132" s="29" t="s">
        <v>268</v>
      </c>
      <c r="I132" s="29">
        <v>1</v>
      </c>
      <c r="J132" s="29">
        <v>19</v>
      </c>
    </row>
    <row r="133" s="4" customFormat="1" ht="26.1" customHeight="1" spans="1:10">
      <c r="A133" s="30" t="s">
        <v>284</v>
      </c>
      <c r="B133" s="26" t="s">
        <v>326</v>
      </c>
      <c r="C133" s="26" t="s">
        <v>327</v>
      </c>
      <c r="D133" s="29" t="s">
        <v>286</v>
      </c>
      <c r="E133" s="29" t="s">
        <v>287</v>
      </c>
      <c r="F133" s="36">
        <v>2.54</v>
      </c>
      <c r="G133" s="36">
        <v>2.07</v>
      </c>
      <c r="H133" s="29" t="s">
        <v>268</v>
      </c>
      <c r="I133" s="29"/>
      <c r="J133" s="29">
        <v>3</v>
      </c>
    </row>
    <row r="134" s="4" customFormat="1" ht="26.1" customHeight="1" spans="1:10">
      <c r="A134" s="30" t="s">
        <v>284</v>
      </c>
      <c r="B134" s="26" t="s">
        <v>328</v>
      </c>
      <c r="C134" s="26" t="s">
        <v>329</v>
      </c>
      <c r="D134" s="29" t="s">
        <v>286</v>
      </c>
      <c r="E134" s="29" t="s">
        <v>287</v>
      </c>
      <c r="F134" s="36">
        <v>13.5</v>
      </c>
      <c r="G134" s="36">
        <v>8.21</v>
      </c>
      <c r="H134" s="29" t="s">
        <v>268</v>
      </c>
      <c r="I134" s="29">
        <v>1</v>
      </c>
      <c r="J134" s="29">
        <v>17</v>
      </c>
    </row>
    <row r="135" s="4" customFormat="1" ht="26.1" customHeight="1" spans="1:10">
      <c r="A135" s="30" t="s">
        <v>284</v>
      </c>
      <c r="B135" s="26" t="s">
        <v>330</v>
      </c>
      <c r="C135" s="26" t="s">
        <v>320</v>
      </c>
      <c r="D135" s="29" t="s">
        <v>286</v>
      </c>
      <c r="E135" s="29" t="s">
        <v>287</v>
      </c>
      <c r="F135" s="36">
        <v>30.59</v>
      </c>
      <c r="G135" s="36">
        <v>28.24</v>
      </c>
      <c r="H135" s="29" t="s">
        <v>268</v>
      </c>
      <c r="I135" s="29">
        <v>1</v>
      </c>
      <c r="J135" s="29">
        <v>53</v>
      </c>
    </row>
    <row r="136" s="4" customFormat="1" ht="26.1" customHeight="1" spans="1:10">
      <c r="A136" s="30" t="s">
        <v>284</v>
      </c>
      <c r="B136" s="26" t="s">
        <v>331</v>
      </c>
      <c r="C136" s="26" t="s">
        <v>332</v>
      </c>
      <c r="D136" s="29" t="s">
        <v>286</v>
      </c>
      <c r="E136" s="29" t="s">
        <v>287</v>
      </c>
      <c r="F136" s="36">
        <v>11.35</v>
      </c>
      <c r="G136" s="36">
        <v>8.41</v>
      </c>
      <c r="H136" s="29" t="s">
        <v>268</v>
      </c>
      <c r="I136" s="29"/>
      <c r="J136" s="29">
        <v>14</v>
      </c>
    </row>
    <row r="137" s="4" customFormat="1" ht="26.1" customHeight="1" spans="1:10">
      <c r="A137" s="30" t="s">
        <v>284</v>
      </c>
      <c r="B137" s="26" t="s">
        <v>333</v>
      </c>
      <c r="C137" s="26" t="s">
        <v>334</v>
      </c>
      <c r="D137" s="29" t="s">
        <v>286</v>
      </c>
      <c r="E137" s="29" t="s">
        <v>287</v>
      </c>
      <c r="F137" s="36">
        <v>16.93</v>
      </c>
      <c r="G137" s="36">
        <v>15.82</v>
      </c>
      <c r="H137" s="29" t="s">
        <v>268</v>
      </c>
      <c r="I137" s="29"/>
      <c r="J137" s="29"/>
    </row>
    <row r="138" s="4" customFormat="1" ht="26.1" customHeight="1" spans="1:10">
      <c r="A138" s="30" t="s">
        <v>284</v>
      </c>
      <c r="B138" s="26" t="s">
        <v>335</v>
      </c>
      <c r="C138" s="26" t="s">
        <v>336</v>
      </c>
      <c r="D138" s="29" t="s">
        <v>286</v>
      </c>
      <c r="E138" s="29" t="s">
        <v>287</v>
      </c>
      <c r="F138" s="36">
        <v>56.5</v>
      </c>
      <c r="G138" s="36">
        <v>46.03</v>
      </c>
      <c r="H138" s="29" t="s">
        <v>268</v>
      </c>
      <c r="I138" s="29"/>
      <c r="J138" s="29">
        <v>64</v>
      </c>
    </row>
    <row r="139" s="4" customFormat="1" ht="26.1" customHeight="1" spans="1:10">
      <c r="A139" s="30" t="s">
        <v>284</v>
      </c>
      <c r="B139" s="26" t="s">
        <v>337</v>
      </c>
      <c r="C139" s="26" t="s">
        <v>338</v>
      </c>
      <c r="D139" s="29" t="s">
        <v>286</v>
      </c>
      <c r="E139" s="29" t="s">
        <v>287</v>
      </c>
      <c r="F139" s="36">
        <v>33.22</v>
      </c>
      <c r="G139" s="36">
        <v>27.57</v>
      </c>
      <c r="H139" s="29" t="s">
        <v>268</v>
      </c>
      <c r="I139" s="29">
        <v>1</v>
      </c>
      <c r="J139" s="29">
        <v>22</v>
      </c>
    </row>
    <row r="140" s="4" customFormat="1" ht="26.1" customHeight="1" spans="1:10">
      <c r="A140" s="30" t="s">
        <v>284</v>
      </c>
      <c r="B140" s="26" t="s">
        <v>87</v>
      </c>
      <c r="C140" s="26" t="s">
        <v>339</v>
      </c>
      <c r="D140" s="29" t="s">
        <v>286</v>
      </c>
      <c r="E140" s="29" t="s">
        <v>287</v>
      </c>
      <c r="F140" s="36">
        <v>20.12</v>
      </c>
      <c r="G140" s="36">
        <v>17.65</v>
      </c>
      <c r="H140" s="29" t="s">
        <v>268</v>
      </c>
      <c r="I140" s="29"/>
      <c r="J140" s="29">
        <v>26</v>
      </c>
    </row>
    <row r="141" s="4" customFormat="1" ht="26.1" customHeight="1" spans="1:10">
      <c r="A141" s="30" t="s">
        <v>284</v>
      </c>
      <c r="B141" s="26" t="s">
        <v>340</v>
      </c>
      <c r="C141" s="26" t="s">
        <v>341</v>
      </c>
      <c r="D141" s="29" t="s">
        <v>286</v>
      </c>
      <c r="E141" s="29" t="s">
        <v>287</v>
      </c>
      <c r="F141" s="36">
        <v>31.39</v>
      </c>
      <c r="G141" s="36">
        <v>27.62</v>
      </c>
      <c r="H141" s="29" t="s">
        <v>268</v>
      </c>
      <c r="I141" s="29">
        <v>1</v>
      </c>
      <c r="J141" s="29">
        <v>92</v>
      </c>
    </row>
    <row r="142" s="4" customFormat="1" ht="26.1" customHeight="1" spans="1:10">
      <c r="A142" s="30" t="s">
        <v>284</v>
      </c>
      <c r="B142" s="26" t="s">
        <v>342</v>
      </c>
      <c r="C142" s="26" t="s">
        <v>343</v>
      </c>
      <c r="D142" s="29" t="s">
        <v>286</v>
      </c>
      <c r="E142" s="29" t="s">
        <v>287</v>
      </c>
      <c r="F142" s="36">
        <v>17.55</v>
      </c>
      <c r="G142" s="36">
        <v>13.55</v>
      </c>
      <c r="H142" s="29" t="s">
        <v>268</v>
      </c>
      <c r="I142" s="29"/>
      <c r="J142" s="29">
        <v>15</v>
      </c>
    </row>
    <row r="143" s="5" customFormat="1" ht="26.1" customHeight="1" spans="1:10">
      <c r="A143" s="25" t="s">
        <v>344</v>
      </c>
      <c r="B143" s="26"/>
      <c r="C143" s="21" t="s">
        <v>345</v>
      </c>
      <c r="D143" s="21"/>
      <c r="E143" s="35"/>
      <c r="F143" s="24">
        <f>SUM(F144:F164)</f>
        <v>1426</v>
      </c>
      <c r="G143" s="24">
        <f>SUM(G144:G164)</f>
        <v>1426</v>
      </c>
      <c r="H143" s="29"/>
      <c r="I143" s="26"/>
      <c r="J143" s="26"/>
    </row>
    <row r="144" s="4" customFormat="1" ht="26.1" customHeight="1" spans="1:10">
      <c r="A144" s="26" t="s">
        <v>346</v>
      </c>
      <c r="B144" s="26" t="s">
        <v>347</v>
      </c>
      <c r="C144" s="26">
        <v>74</v>
      </c>
      <c r="D144" s="26" t="s">
        <v>348</v>
      </c>
      <c r="E144" s="26" t="s">
        <v>287</v>
      </c>
      <c r="F144" s="30">
        <f>VLOOKUP(B144,[1]Sheet1!$A$4:$E$26,5,0)</f>
        <v>94</v>
      </c>
      <c r="G144" s="30">
        <v>94</v>
      </c>
      <c r="H144" s="26" t="s">
        <v>349</v>
      </c>
      <c r="I144" s="26"/>
      <c r="J144" s="26"/>
    </row>
    <row r="145" s="4" customFormat="1" ht="26.1" customHeight="1" spans="1:10">
      <c r="A145" s="26" t="s">
        <v>350</v>
      </c>
      <c r="B145" s="26" t="s">
        <v>351</v>
      </c>
      <c r="C145" s="26">
        <v>50</v>
      </c>
      <c r="D145" s="26" t="s">
        <v>348</v>
      </c>
      <c r="E145" s="26" t="s">
        <v>287</v>
      </c>
      <c r="F145" s="30">
        <f>VLOOKUP(B145,[1]Sheet1!$A$4:$E$26,5,0)</f>
        <v>62.5</v>
      </c>
      <c r="G145" s="30">
        <v>62.5</v>
      </c>
      <c r="H145" s="26" t="s">
        <v>349</v>
      </c>
      <c r="I145" s="26"/>
      <c r="J145" s="26"/>
    </row>
    <row r="146" s="4" customFormat="1" ht="26.1" customHeight="1" spans="1:10">
      <c r="A146" s="26" t="s">
        <v>352</v>
      </c>
      <c r="B146" s="26" t="s">
        <v>353</v>
      </c>
      <c r="C146" s="26">
        <v>52</v>
      </c>
      <c r="D146" s="26" t="s">
        <v>348</v>
      </c>
      <c r="E146" s="26" t="s">
        <v>287</v>
      </c>
      <c r="F146" s="30">
        <f>VLOOKUP(B146,[1]Sheet1!$A$4:$E$26,5,0)</f>
        <v>66.5</v>
      </c>
      <c r="G146" s="30">
        <v>66.5</v>
      </c>
      <c r="H146" s="26" t="s">
        <v>349</v>
      </c>
      <c r="I146" s="26"/>
      <c r="J146" s="26"/>
    </row>
    <row r="147" s="4" customFormat="1" ht="26.1" customHeight="1" spans="1:10">
      <c r="A147" s="26" t="s">
        <v>354</v>
      </c>
      <c r="B147" s="26" t="s">
        <v>355</v>
      </c>
      <c r="C147" s="26">
        <v>11</v>
      </c>
      <c r="D147" s="26" t="s">
        <v>348</v>
      </c>
      <c r="E147" s="26" t="s">
        <v>287</v>
      </c>
      <c r="F147" s="30">
        <f>VLOOKUP(B147,[1]Sheet1!$A$4:$E$26,5,0)</f>
        <v>13.75</v>
      </c>
      <c r="G147" s="30">
        <v>13.75</v>
      </c>
      <c r="H147" s="26" t="s">
        <v>349</v>
      </c>
      <c r="I147" s="26"/>
      <c r="J147" s="26"/>
    </row>
    <row r="148" s="4" customFormat="1" ht="26.1" customHeight="1" spans="1:10">
      <c r="A148" s="26" t="s">
        <v>356</v>
      </c>
      <c r="B148" s="26" t="s">
        <v>357</v>
      </c>
      <c r="C148" s="26">
        <v>116</v>
      </c>
      <c r="D148" s="26" t="s">
        <v>348</v>
      </c>
      <c r="E148" s="26" t="s">
        <v>287</v>
      </c>
      <c r="F148" s="30">
        <f>VLOOKUP(B148,[1]Sheet1!$A$4:$E$26,5,0)</f>
        <v>149.5</v>
      </c>
      <c r="G148" s="30">
        <v>149.5</v>
      </c>
      <c r="H148" s="26" t="s">
        <v>349</v>
      </c>
      <c r="I148" s="26"/>
      <c r="J148" s="26"/>
    </row>
    <row r="149" s="4" customFormat="1" ht="26.1" customHeight="1" spans="1:10">
      <c r="A149" s="26" t="s">
        <v>358</v>
      </c>
      <c r="B149" s="26" t="s">
        <v>271</v>
      </c>
      <c r="C149" s="26">
        <v>68</v>
      </c>
      <c r="D149" s="26" t="s">
        <v>348</v>
      </c>
      <c r="E149" s="26" t="s">
        <v>287</v>
      </c>
      <c r="F149" s="30">
        <f>VLOOKUP(B149,[1]Sheet1!$A$4:$E$26,5,0)</f>
        <v>87.25</v>
      </c>
      <c r="G149" s="30">
        <v>87.25</v>
      </c>
      <c r="H149" s="26" t="s">
        <v>349</v>
      </c>
      <c r="I149" s="26"/>
      <c r="J149" s="26"/>
    </row>
    <row r="150" s="4" customFormat="1" ht="26.1" customHeight="1" spans="1:10">
      <c r="A150" s="26" t="s">
        <v>359</v>
      </c>
      <c r="B150" s="26" t="s">
        <v>360</v>
      </c>
      <c r="C150" s="26">
        <v>36</v>
      </c>
      <c r="D150" s="26" t="s">
        <v>348</v>
      </c>
      <c r="E150" s="26" t="s">
        <v>287</v>
      </c>
      <c r="F150" s="30">
        <f>VLOOKUP(B150,[1]Sheet1!$A$4:$E$26,5,0)</f>
        <v>46.5</v>
      </c>
      <c r="G150" s="30">
        <v>46.5</v>
      </c>
      <c r="H150" s="26" t="s">
        <v>349</v>
      </c>
      <c r="I150" s="26"/>
      <c r="J150" s="26"/>
    </row>
    <row r="151" s="4" customFormat="1" ht="26.1" customHeight="1" spans="1:10">
      <c r="A151" s="26" t="s">
        <v>361</v>
      </c>
      <c r="B151" s="26" t="s">
        <v>362</v>
      </c>
      <c r="C151" s="26">
        <v>75</v>
      </c>
      <c r="D151" s="26" t="s">
        <v>348</v>
      </c>
      <c r="E151" s="26" t="s">
        <v>287</v>
      </c>
      <c r="F151" s="30">
        <f>VLOOKUP(B151,[1]Sheet1!$A$4:$E$26,5,0)</f>
        <v>102.75</v>
      </c>
      <c r="G151" s="30">
        <v>102.75</v>
      </c>
      <c r="H151" s="26" t="s">
        <v>349</v>
      </c>
      <c r="I151" s="26"/>
      <c r="J151" s="26"/>
    </row>
    <row r="152" s="4" customFormat="1" ht="26.1" customHeight="1" spans="1:10">
      <c r="A152" s="26" t="s">
        <v>363</v>
      </c>
      <c r="B152" s="26" t="s">
        <v>364</v>
      </c>
      <c r="C152" s="26">
        <v>26</v>
      </c>
      <c r="D152" s="26" t="s">
        <v>348</v>
      </c>
      <c r="E152" s="26" t="s">
        <v>287</v>
      </c>
      <c r="F152" s="30">
        <f>VLOOKUP(B152,[1]Sheet1!$A$4:$E$26,5,0)</f>
        <v>33.25</v>
      </c>
      <c r="G152" s="30">
        <v>33.25</v>
      </c>
      <c r="H152" s="26" t="s">
        <v>349</v>
      </c>
      <c r="I152" s="26"/>
      <c r="J152" s="26"/>
    </row>
    <row r="153" s="4" customFormat="1" ht="26.1" customHeight="1" spans="1:10">
      <c r="A153" s="26" t="s">
        <v>365</v>
      </c>
      <c r="B153" s="26" t="s">
        <v>366</v>
      </c>
      <c r="C153" s="26">
        <v>124</v>
      </c>
      <c r="D153" s="26" t="s">
        <v>348</v>
      </c>
      <c r="E153" s="26" t="s">
        <v>287</v>
      </c>
      <c r="F153" s="30">
        <f>VLOOKUP(B153,[1]Sheet1!$A$4:$E$26,5,0)</f>
        <v>164</v>
      </c>
      <c r="G153" s="30">
        <v>164</v>
      </c>
      <c r="H153" s="26" t="s">
        <v>349</v>
      </c>
      <c r="I153" s="26"/>
      <c r="J153" s="26"/>
    </row>
    <row r="154" s="4" customFormat="1" ht="26.1" customHeight="1" spans="1:10">
      <c r="A154" s="26" t="s">
        <v>367</v>
      </c>
      <c r="B154" s="26" t="s">
        <v>368</v>
      </c>
      <c r="C154" s="26">
        <v>49</v>
      </c>
      <c r="D154" s="26" t="s">
        <v>348</v>
      </c>
      <c r="E154" s="26" t="s">
        <v>287</v>
      </c>
      <c r="F154" s="30">
        <f>VLOOKUP(B154,[1]Sheet1!$A$4:$E$26,5,0)</f>
        <v>67.25</v>
      </c>
      <c r="G154" s="30">
        <v>67.25</v>
      </c>
      <c r="H154" s="26" t="s">
        <v>349</v>
      </c>
      <c r="I154" s="26"/>
      <c r="J154" s="26"/>
    </row>
    <row r="155" s="4" customFormat="1" ht="26.1" customHeight="1" spans="1:10">
      <c r="A155" s="26" t="s">
        <v>369</v>
      </c>
      <c r="B155" s="26" t="s">
        <v>370</v>
      </c>
      <c r="C155" s="26">
        <v>22</v>
      </c>
      <c r="D155" s="26" t="s">
        <v>348</v>
      </c>
      <c r="E155" s="26" t="s">
        <v>287</v>
      </c>
      <c r="F155" s="30">
        <f>VLOOKUP(B155,[1]Sheet1!$A$4:$E$26,5,0)</f>
        <v>27.5</v>
      </c>
      <c r="G155" s="30">
        <v>27.5</v>
      </c>
      <c r="H155" s="26" t="s">
        <v>349</v>
      </c>
      <c r="I155" s="26"/>
      <c r="J155" s="26"/>
    </row>
    <row r="156" s="4" customFormat="1" ht="26.1" customHeight="1" spans="1:10">
      <c r="A156" s="26" t="s">
        <v>371</v>
      </c>
      <c r="B156" s="26" t="s">
        <v>372</v>
      </c>
      <c r="C156" s="26">
        <v>43</v>
      </c>
      <c r="D156" s="26" t="s">
        <v>348</v>
      </c>
      <c r="E156" s="26" t="s">
        <v>287</v>
      </c>
      <c r="F156" s="30">
        <f>VLOOKUP(B156,[1]Sheet1!$A$4:$E$26,5,0)</f>
        <v>53.75</v>
      </c>
      <c r="G156" s="30">
        <v>53.75</v>
      </c>
      <c r="H156" s="26" t="s">
        <v>349</v>
      </c>
      <c r="I156" s="26"/>
      <c r="J156" s="26"/>
    </row>
    <row r="157" s="4" customFormat="1" ht="26.1" customHeight="1" spans="1:10">
      <c r="A157" s="26" t="s">
        <v>373</v>
      </c>
      <c r="B157" s="26" t="s">
        <v>374</v>
      </c>
      <c r="C157" s="26">
        <v>48</v>
      </c>
      <c r="D157" s="26" t="s">
        <v>348</v>
      </c>
      <c r="E157" s="26" t="s">
        <v>287</v>
      </c>
      <c r="F157" s="30">
        <f>VLOOKUP(B157,[1]Sheet1!$A$4:$E$26,5,0)</f>
        <v>63</v>
      </c>
      <c r="G157" s="30">
        <v>63</v>
      </c>
      <c r="H157" s="26" t="s">
        <v>349</v>
      </c>
      <c r="I157" s="26"/>
      <c r="J157" s="26"/>
    </row>
    <row r="158" s="4" customFormat="1" ht="26.1" customHeight="1" spans="1:10">
      <c r="A158" s="26" t="s">
        <v>375</v>
      </c>
      <c r="B158" s="26" t="s">
        <v>376</v>
      </c>
      <c r="C158" s="26">
        <v>9</v>
      </c>
      <c r="D158" s="26" t="s">
        <v>348</v>
      </c>
      <c r="E158" s="26" t="s">
        <v>287</v>
      </c>
      <c r="F158" s="30">
        <f>VLOOKUP(B158,[1]Sheet1!$A$4:$E$26,5,0)</f>
        <v>11.25</v>
      </c>
      <c r="G158" s="30">
        <v>11.25</v>
      </c>
      <c r="H158" s="26" t="s">
        <v>349</v>
      </c>
      <c r="I158" s="26"/>
      <c r="J158" s="26"/>
    </row>
    <row r="159" s="4" customFormat="1" ht="26.1" customHeight="1" spans="1:10">
      <c r="A159" s="26" t="s">
        <v>377</v>
      </c>
      <c r="B159" s="26" t="s">
        <v>378</v>
      </c>
      <c r="C159" s="26">
        <v>106</v>
      </c>
      <c r="D159" s="26" t="s">
        <v>348</v>
      </c>
      <c r="E159" s="26" t="s">
        <v>287</v>
      </c>
      <c r="F159" s="30">
        <f>VLOOKUP(B159,[1]Sheet1!$A$4:$E$26,5,0)</f>
        <v>137.75</v>
      </c>
      <c r="G159" s="30">
        <v>137.75</v>
      </c>
      <c r="H159" s="26" t="s">
        <v>349</v>
      </c>
      <c r="I159" s="26"/>
      <c r="J159" s="26"/>
    </row>
    <row r="160" s="4" customFormat="1" ht="26.1" customHeight="1" spans="1:10">
      <c r="A160" s="26" t="s">
        <v>379</v>
      </c>
      <c r="B160" s="26" t="s">
        <v>264</v>
      </c>
      <c r="C160" s="26">
        <v>17</v>
      </c>
      <c r="D160" s="26" t="s">
        <v>348</v>
      </c>
      <c r="E160" s="26" t="s">
        <v>287</v>
      </c>
      <c r="F160" s="30">
        <f>VLOOKUP(B160,[1]Sheet1!$A$4:$E$26,5,0)</f>
        <v>26.5</v>
      </c>
      <c r="G160" s="30">
        <v>26.5</v>
      </c>
      <c r="H160" s="26" t="s">
        <v>349</v>
      </c>
      <c r="I160" s="26"/>
      <c r="J160" s="26"/>
    </row>
    <row r="161" s="4" customFormat="1" ht="26.1" customHeight="1" spans="1:10">
      <c r="A161" s="26" t="s">
        <v>380</v>
      </c>
      <c r="B161" s="26" t="s">
        <v>269</v>
      </c>
      <c r="C161" s="26">
        <v>111</v>
      </c>
      <c r="D161" s="26" t="s">
        <v>348</v>
      </c>
      <c r="E161" s="26" t="s">
        <v>287</v>
      </c>
      <c r="F161" s="30">
        <f>VLOOKUP(B161,[1]Sheet1!$A$4:$E$26,5,0)</f>
        <v>186</v>
      </c>
      <c r="G161" s="30">
        <v>186</v>
      </c>
      <c r="H161" s="26" t="s">
        <v>349</v>
      </c>
      <c r="I161" s="26"/>
      <c r="J161" s="26"/>
    </row>
    <row r="162" s="4" customFormat="1" ht="26.1" customHeight="1" spans="1:10">
      <c r="A162" s="26" t="s">
        <v>381</v>
      </c>
      <c r="B162" s="26" t="s">
        <v>255</v>
      </c>
      <c r="C162" s="26">
        <v>4</v>
      </c>
      <c r="D162" s="26" t="s">
        <v>348</v>
      </c>
      <c r="E162" s="26" t="s">
        <v>287</v>
      </c>
      <c r="F162" s="30">
        <f>VLOOKUP(B162,[1]Sheet1!$A$4:$E$26,5,0)</f>
        <v>5</v>
      </c>
      <c r="G162" s="30">
        <v>5</v>
      </c>
      <c r="H162" s="26" t="s">
        <v>349</v>
      </c>
      <c r="I162" s="26"/>
      <c r="J162" s="26"/>
    </row>
    <row r="163" s="4" customFormat="1" ht="26.1" customHeight="1" spans="1:10">
      <c r="A163" s="26" t="s">
        <v>382</v>
      </c>
      <c r="B163" s="26" t="s">
        <v>383</v>
      </c>
      <c r="C163" s="26">
        <v>6</v>
      </c>
      <c r="D163" s="26" t="s">
        <v>348</v>
      </c>
      <c r="E163" s="26" t="s">
        <v>287</v>
      </c>
      <c r="F163" s="30">
        <f>VLOOKUP(B163,[1]Sheet1!$A$4:$E$26,5,0)</f>
        <v>10.5</v>
      </c>
      <c r="G163" s="30">
        <v>10.5</v>
      </c>
      <c r="H163" s="26" t="s">
        <v>349</v>
      </c>
      <c r="I163" s="26"/>
      <c r="J163" s="26"/>
    </row>
    <row r="164" s="4" customFormat="1" ht="26.1" customHeight="1" spans="1:10">
      <c r="A164" s="26" t="s">
        <v>384</v>
      </c>
      <c r="B164" s="26" t="s">
        <v>385</v>
      </c>
      <c r="C164" s="26">
        <v>14</v>
      </c>
      <c r="D164" s="26" t="s">
        <v>348</v>
      </c>
      <c r="E164" s="26" t="s">
        <v>287</v>
      </c>
      <c r="F164" s="30">
        <f>VLOOKUP(B164,[1]Sheet1!$A$4:$E$26,5,0)</f>
        <v>17.5</v>
      </c>
      <c r="G164" s="30">
        <v>17.5</v>
      </c>
      <c r="H164" s="26" t="s">
        <v>349</v>
      </c>
      <c r="I164" s="26"/>
      <c r="J164" s="26"/>
    </row>
    <row r="165" s="4" customFormat="1" ht="26.1" customHeight="1" spans="1:10">
      <c r="A165" s="24" t="s">
        <v>386</v>
      </c>
      <c r="B165" s="26"/>
      <c r="C165" s="26"/>
      <c r="D165" s="29"/>
      <c r="E165" s="29"/>
      <c r="F165" s="34">
        <f>F166+F289+F290+F303+F353+F354+F355</f>
        <v>21750.465</v>
      </c>
      <c r="G165" s="34">
        <f>G166+G289+G290+G303+G353+G354+G355</f>
        <v>18802.215</v>
      </c>
      <c r="H165" s="29"/>
      <c r="I165" s="29"/>
      <c r="J165" s="29"/>
    </row>
    <row r="166" s="4" customFormat="1" ht="26.1" customHeight="1" spans="1:10">
      <c r="A166" s="24" t="s">
        <v>387</v>
      </c>
      <c r="B166" s="26"/>
      <c r="C166" s="26"/>
      <c r="D166" s="29"/>
      <c r="E166" s="29"/>
      <c r="F166" s="34">
        <f>F167+F181+F182+F192+F195+F202+F217+F245+F261+F267+F285</f>
        <v>8779.125</v>
      </c>
      <c r="G166" s="34">
        <f>G167+G181+G182+G192+G195+G202+G217+G245+G261+G267+G285</f>
        <v>5845.875</v>
      </c>
      <c r="H166" s="29"/>
      <c r="I166" s="29"/>
      <c r="J166" s="29"/>
    </row>
    <row r="167" s="6" customFormat="1" ht="26.1" customHeight="1" spans="1:10">
      <c r="A167" s="38" t="s">
        <v>388</v>
      </c>
      <c r="B167" s="35"/>
      <c r="C167" s="35" t="s">
        <v>389</v>
      </c>
      <c r="D167" s="35"/>
      <c r="E167" s="35"/>
      <c r="F167" s="34">
        <f>SUM(F168:F180)</f>
        <v>4200</v>
      </c>
      <c r="G167" s="34">
        <f>SUM(G168:G180)</f>
        <v>1925</v>
      </c>
      <c r="H167" s="35"/>
      <c r="I167" s="34"/>
      <c r="J167" s="34"/>
    </row>
    <row r="168" s="7" customFormat="1" ht="26.1" customHeight="1" spans="1:10">
      <c r="A168" s="36" t="s">
        <v>390</v>
      </c>
      <c r="B168" s="36" t="s">
        <v>357</v>
      </c>
      <c r="C168" s="36" t="s">
        <v>391</v>
      </c>
      <c r="D168" s="29" t="s">
        <v>392</v>
      </c>
      <c r="E168" s="36" t="s">
        <v>27</v>
      </c>
      <c r="F168" s="36">
        <v>600</v>
      </c>
      <c r="G168" s="36">
        <v>275</v>
      </c>
      <c r="H168" s="29" t="s">
        <v>393</v>
      </c>
      <c r="I168" s="36"/>
      <c r="J168" s="29"/>
    </row>
    <row r="169" s="7" customFormat="1" ht="26.1" customHeight="1" spans="1:10">
      <c r="A169" s="36" t="s">
        <v>390</v>
      </c>
      <c r="B169" s="36" t="s">
        <v>368</v>
      </c>
      <c r="C169" s="36" t="s">
        <v>394</v>
      </c>
      <c r="D169" s="29" t="s">
        <v>392</v>
      </c>
      <c r="E169" s="36" t="s">
        <v>27</v>
      </c>
      <c r="F169" s="36">
        <v>390</v>
      </c>
      <c r="G169" s="36">
        <v>178.75</v>
      </c>
      <c r="H169" s="29" t="s">
        <v>393</v>
      </c>
      <c r="I169" s="36"/>
      <c r="J169" s="29"/>
    </row>
    <row r="170" s="7" customFormat="1" ht="26.1" customHeight="1" spans="1:10">
      <c r="A170" s="36" t="s">
        <v>390</v>
      </c>
      <c r="B170" s="36" t="s">
        <v>372</v>
      </c>
      <c r="C170" s="36" t="s">
        <v>395</v>
      </c>
      <c r="D170" s="29" t="s">
        <v>392</v>
      </c>
      <c r="E170" s="36" t="s">
        <v>27</v>
      </c>
      <c r="F170" s="36">
        <v>420</v>
      </c>
      <c r="G170" s="36">
        <v>192.5</v>
      </c>
      <c r="H170" s="29" t="s">
        <v>393</v>
      </c>
      <c r="I170" s="36"/>
      <c r="J170" s="29"/>
    </row>
    <row r="171" s="7" customFormat="1" ht="26.1" customHeight="1" spans="1:10">
      <c r="A171" s="36" t="s">
        <v>390</v>
      </c>
      <c r="B171" s="36" t="s">
        <v>396</v>
      </c>
      <c r="C171" s="36" t="s">
        <v>397</v>
      </c>
      <c r="D171" s="29" t="s">
        <v>392</v>
      </c>
      <c r="E171" s="36" t="s">
        <v>27</v>
      </c>
      <c r="F171" s="36">
        <v>120</v>
      </c>
      <c r="G171" s="36">
        <v>55</v>
      </c>
      <c r="H171" s="29" t="s">
        <v>393</v>
      </c>
      <c r="I171" s="36"/>
      <c r="J171" s="29"/>
    </row>
    <row r="172" s="7" customFormat="1" ht="26.1" customHeight="1" spans="1:10">
      <c r="A172" s="36" t="s">
        <v>390</v>
      </c>
      <c r="B172" s="36" t="s">
        <v>271</v>
      </c>
      <c r="C172" s="36" t="s">
        <v>398</v>
      </c>
      <c r="D172" s="29" t="s">
        <v>392</v>
      </c>
      <c r="E172" s="36" t="s">
        <v>27</v>
      </c>
      <c r="F172" s="36">
        <v>240</v>
      </c>
      <c r="G172" s="36">
        <v>110</v>
      </c>
      <c r="H172" s="29" t="s">
        <v>393</v>
      </c>
      <c r="I172" s="36"/>
      <c r="J172" s="29"/>
    </row>
    <row r="173" s="7" customFormat="1" ht="26.1" customHeight="1" spans="1:10">
      <c r="A173" s="36" t="s">
        <v>390</v>
      </c>
      <c r="B173" s="36" t="s">
        <v>353</v>
      </c>
      <c r="C173" s="36" t="s">
        <v>399</v>
      </c>
      <c r="D173" s="29" t="s">
        <v>392</v>
      </c>
      <c r="E173" s="36" t="s">
        <v>27</v>
      </c>
      <c r="F173" s="36">
        <v>180</v>
      </c>
      <c r="G173" s="36">
        <v>82.5</v>
      </c>
      <c r="H173" s="29" t="s">
        <v>393</v>
      </c>
      <c r="I173" s="36"/>
      <c r="J173" s="29"/>
    </row>
    <row r="174" s="7" customFormat="1" ht="26.1" customHeight="1" spans="1:10">
      <c r="A174" s="36" t="s">
        <v>390</v>
      </c>
      <c r="B174" s="36" t="s">
        <v>364</v>
      </c>
      <c r="C174" s="36" t="s">
        <v>395</v>
      </c>
      <c r="D174" s="29" t="s">
        <v>392</v>
      </c>
      <c r="E174" s="36" t="s">
        <v>27</v>
      </c>
      <c r="F174" s="36">
        <v>420</v>
      </c>
      <c r="G174" s="36">
        <v>192.5</v>
      </c>
      <c r="H174" s="29" t="s">
        <v>393</v>
      </c>
      <c r="I174" s="36"/>
      <c r="J174" s="29"/>
    </row>
    <row r="175" s="7" customFormat="1" ht="26.1" customHeight="1" spans="1:10">
      <c r="A175" s="36" t="s">
        <v>390</v>
      </c>
      <c r="B175" s="36" t="s">
        <v>269</v>
      </c>
      <c r="C175" s="36" t="s">
        <v>399</v>
      </c>
      <c r="D175" s="29" t="s">
        <v>392</v>
      </c>
      <c r="E175" s="36" t="s">
        <v>27</v>
      </c>
      <c r="F175" s="36">
        <v>180</v>
      </c>
      <c r="G175" s="36">
        <v>82.5</v>
      </c>
      <c r="H175" s="29" t="s">
        <v>393</v>
      </c>
      <c r="I175" s="36"/>
      <c r="J175" s="29"/>
    </row>
    <row r="176" s="7" customFormat="1" ht="26.1" customHeight="1" spans="1:10">
      <c r="A176" s="36" t="s">
        <v>390</v>
      </c>
      <c r="B176" s="36" t="s">
        <v>374</v>
      </c>
      <c r="C176" s="36" t="s">
        <v>400</v>
      </c>
      <c r="D176" s="29" t="s">
        <v>392</v>
      </c>
      <c r="E176" s="36" t="s">
        <v>27</v>
      </c>
      <c r="F176" s="36">
        <v>270</v>
      </c>
      <c r="G176" s="36">
        <v>123.75</v>
      </c>
      <c r="H176" s="29" t="s">
        <v>393</v>
      </c>
      <c r="I176" s="36"/>
      <c r="J176" s="29"/>
    </row>
    <row r="177" s="7" customFormat="1" ht="26.1" customHeight="1" spans="1:10">
      <c r="A177" s="36" t="s">
        <v>390</v>
      </c>
      <c r="B177" s="36" t="s">
        <v>355</v>
      </c>
      <c r="C177" s="36" t="s">
        <v>401</v>
      </c>
      <c r="D177" s="29" t="s">
        <v>392</v>
      </c>
      <c r="E177" s="36" t="s">
        <v>27</v>
      </c>
      <c r="F177" s="36">
        <v>300</v>
      </c>
      <c r="G177" s="36">
        <v>137.5</v>
      </c>
      <c r="H177" s="29" t="s">
        <v>393</v>
      </c>
      <c r="I177" s="36"/>
      <c r="J177" s="29"/>
    </row>
    <row r="178" s="7" customFormat="1" ht="26.1" customHeight="1" spans="1:10">
      <c r="A178" s="36" t="s">
        <v>390</v>
      </c>
      <c r="B178" s="36" t="s">
        <v>370</v>
      </c>
      <c r="C178" s="36" t="s">
        <v>401</v>
      </c>
      <c r="D178" s="29" t="s">
        <v>392</v>
      </c>
      <c r="E178" s="36" t="s">
        <v>27</v>
      </c>
      <c r="F178" s="36">
        <v>300</v>
      </c>
      <c r="G178" s="36">
        <v>137.5</v>
      </c>
      <c r="H178" s="29" t="s">
        <v>393</v>
      </c>
      <c r="I178" s="36"/>
      <c r="J178" s="29"/>
    </row>
    <row r="179" s="7" customFormat="1" ht="26.1" customHeight="1" spans="1:10">
      <c r="A179" s="36" t="s">
        <v>390</v>
      </c>
      <c r="B179" s="36" t="s">
        <v>351</v>
      </c>
      <c r="C179" s="36" t="s">
        <v>391</v>
      </c>
      <c r="D179" s="29" t="s">
        <v>392</v>
      </c>
      <c r="E179" s="36" t="s">
        <v>27</v>
      </c>
      <c r="F179" s="36">
        <v>600</v>
      </c>
      <c r="G179" s="36">
        <v>275</v>
      </c>
      <c r="H179" s="29" t="s">
        <v>393</v>
      </c>
      <c r="I179" s="36"/>
      <c r="J179" s="29"/>
    </row>
    <row r="180" s="7" customFormat="1" ht="26.1" customHeight="1" spans="1:10">
      <c r="A180" s="36" t="s">
        <v>390</v>
      </c>
      <c r="B180" s="36" t="s">
        <v>362</v>
      </c>
      <c r="C180" s="36" t="s">
        <v>399</v>
      </c>
      <c r="D180" s="29" t="s">
        <v>392</v>
      </c>
      <c r="E180" s="36" t="s">
        <v>27</v>
      </c>
      <c r="F180" s="36">
        <v>180</v>
      </c>
      <c r="G180" s="36">
        <v>82.5</v>
      </c>
      <c r="H180" s="29" t="s">
        <v>393</v>
      </c>
      <c r="I180" s="36"/>
      <c r="J180" s="29"/>
    </row>
    <row r="181" s="6" customFormat="1" ht="26.1" customHeight="1" spans="1:10">
      <c r="A181" s="38" t="s">
        <v>402</v>
      </c>
      <c r="B181" s="34" t="s">
        <v>403</v>
      </c>
      <c r="C181" s="34" t="s">
        <v>404</v>
      </c>
      <c r="D181" s="35" t="s">
        <v>392</v>
      </c>
      <c r="E181" s="34" t="s">
        <v>27</v>
      </c>
      <c r="F181" s="34">
        <v>250</v>
      </c>
      <c r="G181" s="34">
        <v>250</v>
      </c>
      <c r="H181" s="29" t="s">
        <v>393</v>
      </c>
      <c r="I181" s="34"/>
      <c r="J181" s="35"/>
    </row>
    <row r="182" s="6" customFormat="1" ht="26.1" customHeight="1" spans="1:10">
      <c r="A182" s="38" t="s">
        <v>405</v>
      </c>
      <c r="B182" s="34"/>
      <c r="C182" s="34" t="s">
        <v>406</v>
      </c>
      <c r="D182" s="35"/>
      <c r="E182" s="34" t="s">
        <v>27</v>
      </c>
      <c r="F182" s="34">
        <f>SUM(F183:F191)</f>
        <v>1711.5</v>
      </c>
      <c r="G182" s="34">
        <f>SUM(G183:G191)</f>
        <v>1441.5</v>
      </c>
      <c r="H182" s="34"/>
      <c r="I182" s="34"/>
      <c r="J182" s="35"/>
    </row>
    <row r="183" s="7" customFormat="1" ht="26.1" customHeight="1" spans="1:10">
      <c r="A183" s="36" t="s">
        <v>407</v>
      </c>
      <c r="B183" s="36" t="s">
        <v>366</v>
      </c>
      <c r="C183" s="36" t="s">
        <v>408</v>
      </c>
      <c r="D183" s="29" t="s">
        <v>409</v>
      </c>
      <c r="E183" s="36" t="s">
        <v>27</v>
      </c>
      <c r="F183" s="36">
        <v>60</v>
      </c>
      <c r="G183" s="36">
        <v>24</v>
      </c>
      <c r="H183" s="36" t="s">
        <v>393</v>
      </c>
      <c r="I183" s="36"/>
      <c r="J183" s="29"/>
    </row>
    <row r="184" s="7" customFormat="1" ht="26.1" customHeight="1" spans="1:10">
      <c r="A184" s="36" t="s">
        <v>407</v>
      </c>
      <c r="B184" s="36" t="s">
        <v>378</v>
      </c>
      <c r="C184" s="36" t="s">
        <v>408</v>
      </c>
      <c r="D184" s="29" t="s">
        <v>409</v>
      </c>
      <c r="E184" s="36" t="s">
        <v>27</v>
      </c>
      <c r="F184" s="36">
        <v>60</v>
      </c>
      <c r="G184" s="36">
        <v>24</v>
      </c>
      <c r="H184" s="36" t="s">
        <v>393</v>
      </c>
      <c r="I184" s="36"/>
      <c r="J184" s="29"/>
    </row>
    <row r="185" s="7" customFormat="1" ht="26.1" customHeight="1" spans="1:10">
      <c r="A185" s="36" t="s">
        <v>407</v>
      </c>
      <c r="B185" s="36" t="s">
        <v>368</v>
      </c>
      <c r="C185" s="36" t="s">
        <v>410</v>
      </c>
      <c r="D185" s="29" t="s">
        <v>409</v>
      </c>
      <c r="E185" s="36" t="s">
        <v>27</v>
      </c>
      <c r="F185" s="36">
        <v>120</v>
      </c>
      <c r="G185" s="36">
        <v>48</v>
      </c>
      <c r="H185" s="36" t="s">
        <v>393</v>
      </c>
      <c r="I185" s="36"/>
      <c r="J185" s="29"/>
    </row>
    <row r="186" s="7" customFormat="1" ht="26.1" customHeight="1" spans="1:10">
      <c r="A186" s="36" t="s">
        <v>407</v>
      </c>
      <c r="B186" s="36" t="s">
        <v>269</v>
      </c>
      <c r="C186" s="36" t="s">
        <v>408</v>
      </c>
      <c r="D186" s="29" t="s">
        <v>409</v>
      </c>
      <c r="E186" s="36" t="s">
        <v>27</v>
      </c>
      <c r="F186" s="36">
        <v>60</v>
      </c>
      <c r="G186" s="36">
        <v>24</v>
      </c>
      <c r="H186" s="36" t="s">
        <v>393</v>
      </c>
      <c r="I186" s="36"/>
      <c r="J186" s="29"/>
    </row>
    <row r="187" s="7" customFormat="1" ht="26.1" customHeight="1" spans="1:10">
      <c r="A187" s="36" t="s">
        <v>407</v>
      </c>
      <c r="B187" s="36" t="s">
        <v>357</v>
      </c>
      <c r="C187" s="36" t="s">
        <v>410</v>
      </c>
      <c r="D187" s="29" t="s">
        <v>409</v>
      </c>
      <c r="E187" s="36" t="s">
        <v>27</v>
      </c>
      <c r="F187" s="36">
        <v>120</v>
      </c>
      <c r="G187" s="36">
        <v>48</v>
      </c>
      <c r="H187" s="36" t="s">
        <v>393</v>
      </c>
      <c r="I187" s="36"/>
      <c r="J187" s="29"/>
    </row>
    <row r="188" s="7" customFormat="1" ht="26.1" customHeight="1" spans="1:10">
      <c r="A188" s="36" t="s">
        <v>407</v>
      </c>
      <c r="B188" s="36" t="s">
        <v>255</v>
      </c>
      <c r="C188" s="36" t="s">
        <v>411</v>
      </c>
      <c r="D188" s="29" t="s">
        <v>409</v>
      </c>
      <c r="E188" s="36" t="s">
        <v>27</v>
      </c>
      <c r="F188" s="36">
        <f>100*0.3</f>
        <v>30</v>
      </c>
      <c r="G188" s="36">
        <f>100*0.12</f>
        <v>12</v>
      </c>
      <c r="H188" s="36" t="s">
        <v>393</v>
      </c>
      <c r="I188" s="36"/>
      <c r="J188" s="29"/>
    </row>
    <row r="189" s="7" customFormat="1" ht="45.75" customHeight="1" spans="1:10">
      <c r="A189" s="26" t="s">
        <v>412</v>
      </c>
      <c r="B189" s="26" t="s">
        <v>413</v>
      </c>
      <c r="C189" s="26" t="s">
        <v>414</v>
      </c>
      <c r="D189" s="26" t="s">
        <v>415</v>
      </c>
      <c r="E189" s="26" t="s">
        <v>27</v>
      </c>
      <c r="F189" s="30">
        <v>360</v>
      </c>
      <c r="G189" s="30">
        <v>360</v>
      </c>
      <c r="H189" s="26" t="s">
        <v>393</v>
      </c>
      <c r="I189" s="36"/>
      <c r="J189" s="29"/>
    </row>
    <row r="190" s="7" customFormat="1" ht="45.75" customHeight="1" spans="1:10">
      <c r="A190" s="26" t="s">
        <v>412</v>
      </c>
      <c r="B190" s="26" t="s">
        <v>416</v>
      </c>
      <c r="C190" s="26" t="s">
        <v>417</v>
      </c>
      <c r="D190" s="26" t="s">
        <v>418</v>
      </c>
      <c r="E190" s="26" t="s">
        <v>27</v>
      </c>
      <c r="F190" s="30">
        <v>61.5</v>
      </c>
      <c r="G190" s="30">
        <v>61.5</v>
      </c>
      <c r="H190" s="26" t="s">
        <v>393</v>
      </c>
      <c r="I190" s="36"/>
      <c r="J190" s="29"/>
    </row>
    <row r="191" s="7" customFormat="1" ht="26.1" customHeight="1" spans="1:10">
      <c r="A191" s="27" t="s">
        <v>419</v>
      </c>
      <c r="B191" s="27" t="s">
        <v>420</v>
      </c>
      <c r="C191" s="27" t="s">
        <v>421</v>
      </c>
      <c r="D191" s="27" t="s">
        <v>415</v>
      </c>
      <c r="E191" s="27" t="s">
        <v>27</v>
      </c>
      <c r="F191" s="28">
        <v>840</v>
      </c>
      <c r="G191" s="28">
        <v>840</v>
      </c>
      <c r="H191" s="27" t="s">
        <v>393</v>
      </c>
      <c r="I191" s="36"/>
      <c r="J191" s="29"/>
    </row>
    <row r="192" s="6" customFormat="1" ht="26.1" customHeight="1" spans="1:10">
      <c r="A192" s="35" t="s">
        <v>422</v>
      </c>
      <c r="B192" s="39"/>
      <c r="C192" s="35" t="s">
        <v>423</v>
      </c>
      <c r="D192" s="39"/>
      <c r="E192" s="39"/>
      <c r="F192" s="34">
        <f>F193+F194</f>
        <v>50</v>
      </c>
      <c r="G192" s="34">
        <f>G193+G194</f>
        <v>16</v>
      </c>
      <c r="H192" s="39"/>
      <c r="I192" s="39"/>
      <c r="J192" s="39"/>
    </row>
    <row r="193" s="6" customFormat="1" ht="26.1" customHeight="1" spans="1:10">
      <c r="A193" s="36" t="s">
        <v>424</v>
      </c>
      <c r="B193" s="36" t="s">
        <v>425</v>
      </c>
      <c r="C193" s="36" t="s">
        <v>426</v>
      </c>
      <c r="D193" s="29" t="s">
        <v>427</v>
      </c>
      <c r="E193" s="36" t="s">
        <v>428</v>
      </c>
      <c r="F193" s="36">
        <v>30</v>
      </c>
      <c r="G193" s="36">
        <v>10</v>
      </c>
      <c r="H193" s="29" t="s">
        <v>393</v>
      </c>
      <c r="I193" s="36">
        <v>2</v>
      </c>
      <c r="J193" s="36">
        <f>30+4+24</f>
        <v>58</v>
      </c>
    </row>
    <row r="194" s="6" customFormat="1" ht="26.1" customHeight="1" spans="1:10">
      <c r="A194" s="36" t="s">
        <v>429</v>
      </c>
      <c r="B194" s="29" t="s">
        <v>430</v>
      </c>
      <c r="C194" s="29" t="s">
        <v>431</v>
      </c>
      <c r="D194" s="29" t="s">
        <v>432</v>
      </c>
      <c r="E194" s="29" t="s">
        <v>27</v>
      </c>
      <c r="F194" s="36">
        <v>20</v>
      </c>
      <c r="G194" s="36">
        <v>6</v>
      </c>
      <c r="H194" s="29" t="s">
        <v>393</v>
      </c>
      <c r="I194" s="29">
        <v>1</v>
      </c>
      <c r="J194" s="29">
        <v>124</v>
      </c>
    </row>
    <row r="195" s="6" customFormat="1" ht="26.1" customHeight="1" spans="1:10">
      <c r="A195" s="35" t="s">
        <v>433</v>
      </c>
      <c r="B195" s="35"/>
      <c r="C195" s="35" t="s">
        <v>434</v>
      </c>
      <c r="D195" s="35"/>
      <c r="E195" s="35"/>
      <c r="F195" s="34">
        <f>SUM(F196:F201)</f>
        <v>480</v>
      </c>
      <c r="G195" s="34">
        <f>SUM(G196:G201)</f>
        <v>370</v>
      </c>
      <c r="H195" s="35"/>
      <c r="I195" s="35"/>
      <c r="J195" s="35"/>
    </row>
    <row r="196" s="7" customFormat="1" ht="39.75" customHeight="1" spans="1:10">
      <c r="A196" s="29" t="s">
        <v>435</v>
      </c>
      <c r="B196" s="29" t="s">
        <v>436</v>
      </c>
      <c r="C196" s="29" t="s">
        <v>437</v>
      </c>
      <c r="D196" s="29" t="s">
        <v>438</v>
      </c>
      <c r="E196" s="29" t="s">
        <v>27</v>
      </c>
      <c r="F196" s="36">
        <v>81</v>
      </c>
      <c r="G196" s="36">
        <v>62</v>
      </c>
      <c r="H196" s="29" t="s">
        <v>393</v>
      </c>
      <c r="I196" s="29"/>
      <c r="J196" s="29">
        <v>71</v>
      </c>
    </row>
    <row r="197" s="7" customFormat="1" ht="39.75" customHeight="1" spans="1:10">
      <c r="A197" s="29" t="s">
        <v>439</v>
      </c>
      <c r="B197" s="29" t="s">
        <v>440</v>
      </c>
      <c r="C197" s="29" t="s">
        <v>441</v>
      </c>
      <c r="D197" s="29" t="s">
        <v>442</v>
      </c>
      <c r="E197" s="29" t="s">
        <v>27</v>
      </c>
      <c r="F197" s="36">
        <v>90</v>
      </c>
      <c r="G197" s="36">
        <v>90</v>
      </c>
      <c r="H197" s="29" t="s">
        <v>393</v>
      </c>
      <c r="I197" s="29"/>
      <c r="J197" s="29"/>
    </row>
    <row r="198" s="7" customFormat="1" ht="26.1" customHeight="1" spans="1:10">
      <c r="A198" s="29" t="s">
        <v>443</v>
      </c>
      <c r="B198" s="29" t="s">
        <v>444</v>
      </c>
      <c r="C198" s="29" t="s">
        <v>445</v>
      </c>
      <c r="D198" s="29" t="s">
        <v>446</v>
      </c>
      <c r="E198" s="29" t="s">
        <v>27</v>
      </c>
      <c r="F198" s="36">
        <v>80</v>
      </c>
      <c r="G198" s="36">
        <v>80</v>
      </c>
      <c r="H198" s="29" t="s">
        <v>393</v>
      </c>
      <c r="I198" s="29"/>
      <c r="J198" s="29"/>
    </row>
    <row r="199" s="7" customFormat="1" ht="26.1" customHeight="1" spans="1:10">
      <c r="A199" s="29" t="s">
        <v>447</v>
      </c>
      <c r="B199" s="29" t="s">
        <v>448</v>
      </c>
      <c r="C199" s="29" t="s">
        <v>449</v>
      </c>
      <c r="D199" s="29" t="s">
        <v>450</v>
      </c>
      <c r="E199" s="29" t="s">
        <v>27</v>
      </c>
      <c r="F199" s="36">
        <v>48</v>
      </c>
      <c r="G199" s="36">
        <v>48</v>
      </c>
      <c r="H199" s="29" t="s">
        <v>393</v>
      </c>
      <c r="I199" s="29"/>
      <c r="J199" s="29">
        <v>50</v>
      </c>
    </row>
    <row r="200" s="7" customFormat="1" ht="44.25" customHeight="1" spans="1:10">
      <c r="A200" s="29" t="s">
        <v>451</v>
      </c>
      <c r="B200" s="29" t="s">
        <v>452</v>
      </c>
      <c r="C200" s="29" t="s">
        <v>453</v>
      </c>
      <c r="D200" s="29" t="s">
        <v>454</v>
      </c>
      <c r="E200" s="29" t="s">
        <v>27</v>
      </c>
      <c r="F200" s="36">
        <v>94</v>
      </c>
      <c r="G200" s="36">
        <v>50</v>
      </c>
      <c r="H200" s="29" t="s">
        <v>393</v>
      </c>
      <c r="I200" s="29"/>
      <c r="J200" s="29">
        <v>63</v>
      </c>
    </row>
    <row r="201" s="7" customFormat="1" ht="26.1" customHeight="1" spans="1:10">
      <c r="A201" s="29" t="s">
        <v>455</v>
      </c>
      <c r="B201" s="29" t="s">
        <v>230</v>
      </c>
      <c r="C201" s="29" t="s">
        <v>456</v>
      </c>
      <c r="D201" s="29" t="s">
        <v>450</v>
      </c>
      <c r="E201" s="29" t="s">
        <v>27</v>
      </c>
      <c r="F201" s="36">
        <v>87</v>
      </c>
      <c r="G201" s="36">
        <v>40</v>
      </c>
      <c r="H201" s="29" t="s">
        <v>393</v>
      </c>
      <c r="I201" s="29"/>
      <c r="J201" s="29"/>
    </row>
    <row r="202" s="7" customFormat="1" ht="26.1" customHeight="1" spans="1:10">
      <c r="A202" s="35" t="s">
        <v>457</v>
      </c>
      <c r="B202" s="35"/>
      <c r="C202" s="35" t="s">
        <v>458</v>
      </c>
      <c r="D202" s="35"/>
      <c r="E202" s="35"/>
      <c r="F202" s="34">
        <f>SUM(F203:F216)</f>
        <v>431.625</v>
      </c>
      <c r="G202" s="34">
        <f>SUM(G203:G216)</f>
        <v>187.375</v>
      </c>
      <c r="H202" s="29"/>
      <c r="I202" s="29"/>
      <c r="J202" s="29"/>
    </row>
    <row r="203" s="7" customFormat="1" ht="38.25" customHeight="1" spans="1:10">
      <c r="A203" s="29" t="s">
        <v>459</v>
      </c>
      <c r="B203" s="29" t="s">
        <v>41</v>
      </c>
      <c r="C203" s="29" t="s">
        <v>460</v>
      </c>
      <c r="D203" s="29" t="s">
        <v>461</v>
      </c>
      <c r="E203" s="29" t="s">
        <v>27</v>
      </c>
      <c r="F203" s="36">
        <v>36</v>
      </c>
      <c r="G203" s="36">
        <v>6</v>
      </c>
      <c r="H203" s="29" t="s">
        <v>393</v>
      </c>
      <c r="I203" s="29"/>
      <c r="J203" s="29">
        <v>89</v>
      </c>
    </row>
    <row r="204" s="7" customFormat="1" ht="38.25" customHeight="1" spans="1:10">
      <c r="A204" s="29" t="s">
        <v>462</v>
      </c>
      <c r="B204" s="29" t="s">
        <v>170</v>
      </c>
      <c r="C204" s="29" t="s">
        <v>463</v>
      </c>
      <c r="D204" s="29" t="s">
        <v>464</v>
      </c>
      <c r="E204" s="29" t="s">
        <v>27</v>
      </c>
      <c r="F204" s="36">
        <v>11</v>
      </c>
      <c r="G204" s="36">
        <v>2.75</v>
      </c>
      <c r="H204" s="29" t="s">
        <v>393</v>
      </c>
      <c r="I204" s="29"/>
      <c r="J204" s="29">
        <v>14</v>
      </c>
    </row>
    <row r="205" s="7" customFormat="1" ht="26.1" customHeight="1" spans="1:10">
      <c r="A205" s="29" t="s">
        <v>465</v>
      </c>
      <c r="B205" s="29" t="s">
        <v>257</v>
      </c>
      <c r="C205" s="29" t="s">
        <v>466</v>
      </c>
      <c r="D205" s="29" t="s">
        <v>450</v>
      </c>
      <c r="E205" s="29" t="s">
        <v>27</v>
      </c>
      <c r="F205" s="36">
        <v>15</v>
      </c>
      <c r="G205" s="36">
        <v>9</v>
      </c>
      <c r="H205" s="29" t="s">
        <v>393</v>
      </c>
      <c r="I205" s="29"/>
      <c r="J205" s="29">
        <v>73</v>
      </c>
    </row>
    <row r="206" s="7" customFormat="1" ht="26.1" customHeight="1" spans="1:10">
      <c r="A206" s="29" t="s">
        <v>467</v>
      </c>
      <c r="B206" s="29" t="s">
        <v>468</v>
      </c>
      <c r="C206" s="29" t="s">
        <v>469</v>
      </c>
      <c r="D206" s="29" t="s">
        <v>470</v>
      </c>
      <c r="E206" s="29" t="s">
        <v>27</v>
      </c>
      <c r="F206" s="36">
        <v>30</v>
      </c>
      <c r="G206" s="36">
        <v>10</v>
      </c>
      <c r="H206" s="29" t="s">
        <v>393</v>
      </c>
      <c r="I206" s="29"/>
      <c r="J206" s="29">
        <v>9</v>
      </c>
    </row>
    <row r="207" s="7" customFormat="1" ht="26.1" customHeight="1" spans="1:10">
      <c r="A207" s="29" t="s">
        <v>471</v>
      </c>
      <c r="B207" s="29" t="s">
        <v>472</v>
      </c>
      <c r="C207" s="29" t="s">
        <v>473</v>
      </c>
      <c r="D207" s="29" t="s">
        <v>450</v>
      </c>
      <c r="E207" s="29" t="s">
        <v>27</v>
      </c>
      <c r="F207" s="36">
        <v>38</v>
      </c>
      <c r="G207" s="36">
        <v>7.6</v>
      </c>
      <c r="H207" s="29" t="s">
        <v>393</v>
      </c>
      <c r="I207" s="29"/>
      <c r="J207" s="29">
        <v>4</v>
      </c>
    </row>
    <row r="208" s="7" customFormat="1" ht="26.1" customHeight="1" spans="1:10">
      <c r="A208" s="29" t="s">
        <v>474</v>
      </c>
      <c r="B208" s="29" t="s">
        <v>475</v>
      </c>
      <c r="C208" s="29" t="s">
        <v>476</v>
      </c>
      <c r="D208" s="29" t="s">
        <v>477</v>
      </c>
      <c r="E208" s="29" t="s">
        <v>27</v>
      </c>
      <c r="F208" s="36">
        <v>20</v>
      </c>
      <c r="G208" s="36">
        <v>6</v>
      </c>
      <c r="H208" s="29" t="s">
        <v>393</v>
      </c>
      <c r="I208" s="29"/>
      <c r="J208" s="29">
        <v>58</v>
      </c>
    </row>
    <row r="209" s="7" customFormat="1" ht="26.1" customHeight="1" spans="1:10">
      <c r="A209" s="29" t="s">
        <v>478</v>
      </c>
      <c r="B209" s="29" t="s">
        <v>479</v>
      </c>
      <c r="C209" s="29" t="s">
        <v>480</v>
      </c>
      <c r="D209" s="29" t="s">
        <v>446</v>
      </c>
      <c r="E209" s="29" t="s">
        <v>27</v>
      </c>
      <c r="F209" s="36">
        <v>4.875</v>
      </c>
      <c r="G209" s="36">
        <v>4.875</v>
      </c>
      <c r="H209" s="29" t="s">
        <v>393</v>
      </c>
      <c r="I209" s="29"/>
      <c r="J209" s="29">
        <v>5</v>
      </c>
    </row>
    <row r="210" s="7" customFormat="1" ht="37.5" customHeight="1" spans="1:10">
      <c r="A210" s="29" t="s">
        <v>481</v>
      </c>
      <c r="B210" s="29" t="s">
        <v>482</v>
      </c>
      <c r="C210" s="29" t="s">
        <v>483</v>
      </c>
      <c r="D210" s="29" t="s">
        <v>461</v>
      </c>
      <c r="E210" s="29" t="s">
        <v>27</v>
      </c>
      <c r="F210" s="36">
        <v>6.1</v>
      </c>
      <c r="G210" s="36">
        <v>6.1</v>
      </c>
      <c r="H210" s="29" t="s">
        <v>393</v>
      </c>
      <c r="I210" s="29"/>
      <c r="J210" s="29">
        <v>36</v>
      </c>
    </row>
    <row r="211" s="7" customFormat="1" ht="26.1" customHeight="1" spans="1:10">
      <c r="A211" s="29" t="s">
        <v>484</v>
      </c>
      <c r="B211" s="29" t="s">
        <v>485</v>
      </c>
      <c r="C211" s="29" t="s">
        <v>486</v>
      </c>
      <c r="D211" s="29" t="s">
        <v>446</v>
      </c>
      <c r="E211" s="29" t="s">
        <v>27</v>
      </c>
      <c r="F211" s="36">
        <v>11.65</v>
      </c>
      <c r="G211" s="36">
        <v>11.65</v>
      </c>
      <c r="H211" s="29" t="s">
        <v>393</v>
      </c>
      <c r="I211" s="29"/>
      <c r="J211" s="29">
        <v>66</v>
      </c>
    </row>
    <row r="212" s="7" customFormat="1" ht="26.1" customHeight="1" spans="1:10">
      <c r="A212" s="29" t="s">
        <v>487</v>
      </c>
      <c r="B212" s="29" t="s">
        <v>191</v>
      </c>
      <c r="C212" s="29" t="s">
        <v>488</v>
      </c>
      <c r="D212" s="29" t="s">
        <v>427</v>
      </c>
      <c r="E212" s="29" t="s">
        <v>27</v>
      </c>
      <c r="F212" s="36">
        <v>34</v>
      </c>
      <c r="G212" s="36">
        <v>9.4</v>
      </c>
      <c r="H212" s="29" t="s">
        <v>393</v>
      </c>
      <c r="I212" s="29"/>
      <c r="J212" s="29">
        <v>52</v>
      </c>
    </row>
    <row r="213" s="7" customFormat="1" ht="39.75" customHeight="1" spans="1:10">
      <c r="A213" s="29" t="s">
        <v>489</v>
      </c>
      <c r="B213" s="29" t="s">
        <v>490</v>
      </c>
      <c r="C213" s="29" t="s">
        <v>491</v>
      </c>
      <c r="D213" s="29" t="s">
        <v>461</v>
      </c>
      <c r="E213" s="29" t="s">
        <v>27</v>
      </c>
      <c r="F213" s="36">
        <v>22.5</v>
      </c>
      <c r="G213" s="36">
        <v>7.5</v>
      </c>
      <c r="H213" s="29" t="s">
        <v>393</v>
      </c>
      <c r="I213" s="29">
        <v>1</v>
      </c>
      <c r="J213" s="29">
        <v>59</v>
      </c>
    </row>
    <row r="214" s="7" customFormat="1" ht="39.75" customHeight="1" spans="1:10">
      <c r="A214" s="29" t="s">
        <v>492</v>
      </c>
      <c r="B214" s="29" t="s">
        <v>493</v>
      </c>
      <c r="C214" s="29" t="s">
        <v>494</v>
      </c>
      <c r="D214" s="29" t="s">
        <v>461</v>
      </c>
      <c r="E214" s="29" t="s">
        <v>27</v>
      </c>
      <c r="F214" s="36">
        <v>32.5</v>
      </c>
      <c r="G214" s="36">
        <v>6.5</v>
      </c>
      <c r="H214" s="29" t="s">
        <v>393</v>
      </c>
      <c r="I214" s="29">
        <v>1</v>
      </c>
      <c r="J214" s="29">
        <v>53</v>
      </c>
    </row>
    <row r="215" s="7" customFormat="1" ht="26.1" customHeight="1" spans="1:10">
      <c r="A215" s="29" t="s">
        <v>495</v>
      </c>
      <c r="B215" s="29" t="s">
        <v>496</v>
      </c>
      <c r="C215" s="29" t="s">
        <v>497</v>
      </c>
      <c r="D215" s="29" t="s">
        <v>427</v>
      </c>
      <c r="E215" s="29" t="s">
        <v>498</v>
      </c>
      <c r="F215" s="36">
        <v>100</v>
      </c>
      <c r="G215" s="36">
        <v>30</v>
      </c>
      <c r="H215" s="29" t="s">
        <v>393</v>
      </c>
      <c r="I215" s="29">
        <v>1</v>
      </c>
      <c r="J215" s="29">
        <v>39</v>
      </c>
    </row>
    <row r="216" s="7" customFormat="1" ht="26.1" customHeight="1" spans="1:10">
      <c r="A216" s="29" t="s">
        <v>499</v>
      </c>
      <c r="B216" s="29" t="s">
        <v>500</v>
      </c>
      <c r="C216" s="29" t="s">
        <v>501</v>
      </c>
      <c r="D216" s="29" t="s">
        <v>438</v>
      </c>
      <c r="E216" s="29" t="s">
        <v>27</v>
      </c>
      <c r="F216" s="36">
        <v>70</v>
      </c>
      <c r="G216" s="36">
        <v>70</v>
      </c>
      <c r="H216" s="29" t="s">
        <v>393</v>
      </c>
      <c r="I216" s="29">
        <v>1</v>
      </c>
      <c r="J216" s="29">
        <v>21</v>
      </c>
    </row>
    <row r="217" s="8" customFormat="1" ht="26.1" customHeight="1" spans="1:10">
      <c r="A217" s="40" t="s">
        <v>502</v>
      </c>
      <c r="B217" s="24"/>
      <c r="C217" s="24" t="s">
        <v>503</v>
      </c>
      <c r="D217" s="21"/>
      <c r="E217" s="24"/>
      <c r="F217" s="24">
        <f>SUM(F218:F244)</f>
        <v>200</v>
      </c>
      <c r="G217" s="24">
        <f>SUM(G218:G244)</f>
        <v>200</v>
      </c>
      <c r="H217" s="30" t="s">
        <v>504</v>
      </c>
      <c r="I217" s="24"/>
      <c r="J217" s="24"/>
    </row>
    <row r="218" s="5" customFormat="1" ht="26.1" customHeight="1" spans="1:10">
      <c r="A218" s="30" t="s">
        <v>505</v>
      </c>
      <c r="B218" s="30" t="s">
        <v>209</v>
      </c>
      <c r="C218" s="30" t="s">
        <v>506</v>
      </c>
      <c r="D218" s="26" t="s">
        <v>507</v>
      </c>
      <c r="E218" s="30" t="s">
        <v>508</v>
      </c>
      <c r="F218" s="30">
        <v>12</v>
      </c>
      <c r="G218" s="30">
        <v>12</v>
      </c>
      <c r="H218" s="30" t="s">
        <v>504</v>
      </c>
      <c r="I218" s="30"/>
      <c r="J218" s="30">
        <v>5</v>
      </c>
    </row>
    <row r="219" s="5" customFormat="1" ht="26.1" customHeight="1" spans="1:10">
      <c r="A219" s="30" t="s">
        <v>509</v>
      </c>
      <c r="B219" s="30" t="s">
        <v>510</v>
      </c>
      <c r="C219" s="30" t="s">
        <v>511</v>
      </c>
      <c r="D219" s="26" t="s">
        <v>507</v>
      </c>
      <c r="E219" s="30" t="s">
        <v>508</v>
      </c>
      <c r="F219" s="30">
        <v>6</v>
      </c>
      <c r="G219" s="30">
        <v>6</v>
      </c>
      <c r="H219" s="30" t="s">
        <v>504</v>
      </c>
      <c r="I219" s="30">
        <v>1</v>
      </c>
      <c r="J219" s="30">
        <v>3</v>
      </c>
    </row>
    <row r="220" s="5" customFormat="1" ht="26.1" customHeight="1" spans="1:10">
      <c r="A220" s="30" t="s">
        <v>512</v>
      </c>
      <c r="B220" s="30" t="s">
        <v>38</v>
      </c>
      <c r="C220" s="30" t="s">
        <v>513</v>
      </c>
      <c r="D220" s="26" t="s">
        <v>507</v>
      </c>
      <c r="E220" s="30" t="s">
        <v>508</v>
      </c>
      <c r="F220" s="30">
        <v>10</v>
      </c>
      <c r="G220" s="30">
        <v>10</v>
      </c>
      <c r="H220" s="30" t="s">
        <v>504</v>
      </c>
      <c r="I220" s="30"/>
      <c r="J220" s="30"/>
    </row>
    <row r="221" s="5" customFormat="1" ht="26.1" customHeight="1" spans="1:10">
      <c r="A221" s="30" t="s">
        <v>514</v>
      </c>
      <c r="B221" s="30" t="s">
        <v>515</v>
      </c>
      <c r="C221" s="30" t="s">
        <v>516</v>
      </c>
      <c r="D221" s="26" t="s">
        <v>507</v>
      </c>
      <c r="E221" s="30" t="s">
        <v>508</v>
      </c>
      <c r="F221" s="30">
        <v>4</v>
      </c>
      <c r="G221" s="30">
        <v>4</v>
      </c>
      <c r="H221" s="30" t="s">
        <v>504</v>
      </c>
      <c r="I221" s="30"/>
      <c r="J221" s="30">
        <v>2</v>
      </c>
    </row>
    <row r="222" s="5" customFormat="1" ht="26.1" customHeight="1" spans="1:10">
      <c r="A222" s="30" t="s">
        <v>517</v>
      </c>
      <c r="B222" s="30" t="s">
        <v>518</v>
      </c>
      <c r="C222" s="30" t="s">
        <v>519</v>
      </c>
      <c r="D222" s="26" t="s">
        <v>507</v>
      </c>
      <c r="E222" s="30" t="s">
        <v>508</v>
      </c>
      <c r="F222" s="30">
        <v>14</v>
      </c>
      <c r="G222" s="30">
        <v>14</v>
      </c>
      <c r="H222" s="30" t="s">
        <v>504</v>
      </c>
      <c r="I222" s="30"/>
      <c r="J222" s="30">
        <v>3</v>
      </c>
    </row>
    <row r="223" s="5" customFormat="1" ht="26.1" customHeight="1" spans="1:10">
      <c r="A223" s="30" t="s">
        <v>520</v>
      </c>
      <c r="B223" s="30" t="s">
        <v>521</v>
      </c>
      <c r="C223" s="30" t="s">
        <v>513</v>
      </c>
      <c r="D223" s="26" t="s">
        <v>507</v>
      </c>
      <c r="E223" s="30" t="s">
        <v>508</v>
      </c>
      <c r="F223" s="30">
        <v>10</v>
      </c>
      <c r="G223" s="30">
        <v>10</v>
      </c>
      <c r="H223" s="30" t="s">
        <v>504</v>
      </c>
      <c r="I223" s="30">
        <v>1</v>
      </c>
      <c r="J223" s="30">
        <v>4</v>
      </c>
    </row>
    <row r="224" s="5" customFormat="1" ht="26.1" customHeight="1" spans="1:10">
      <c r="A224" s="30" t="s">
        <v>522</v>
      </c>
      <c r="B224" s="30" t="s">
        <v>496</v>
      </c>
      <c r="C224" s="30" t="s">
        <v>516</v>
      </c>
      <c r="D224" s="26" t="s">
        <v>507</v>
      </c>
      <c r="E224" s="30" t="s">
        <v>508</v>
      </c>
      <c r="F224" s="30">
        <v>4</v>
      </c>
      <c r="G224" s="30">
        <v>4</v>
      </c>
      <c r="H224" s="30" t="s">
        <v>504</v>
      </c>
      <c r="I224" s="30">
        <v>1</v>
      </c>
      <c r="J224" s="30">
        <v>1</v>
      </c>
    </row>
    <row r="225" s="5" customFormat="1" ht="26.1" customHeight="1" spans="1:10">
      <c r="A225" s="30" t="s">
        <v>523</v>
      </c>
      <c r="B225" s="30" t="s">
        <v>303</v>
      </c>
      <c r="C225" s="30" t="s">
        <v>516</v>
      </c>
      <c r="D225" s="26" t="s">
        <v>507</v>
      </c>
      <c r="E225" s="30" t="s">
        <v>508</v>
      </c>
      <c r="F225" s="30">
        <v>4</v>
      </c>
      <c r="G225" s="30">
        <v>4</v>
      </c>
      <c r="H225" s="30" t="s">
        <v>504</v>
      </c>
      <c r="I225" s="30"/>
      <c r="J225" s="30"/>
    </row>
    <row r="226" s="5" customFormat="1" ht="26.1" customHeight="1" spans="1:10">
      <c r="A226" s="30" t="s">
        <v>524</v>
      </c>
      <c r="B226" s="30" t="s">
        <v>525</v>
      </c>
      <c r="C226" s="30" t="s">
        <v>526</v>
      </c>
      <c r="D226" s="26" t="s">
        <v>507</v>
      </c>
      <c r="E226" s="30" t="s">
        <v>508</v>
      </c>
      <c r="F226" s="30">
        <v>8</v>
      </c>
      <c r="G226" s="30">
        <v>8</v>
      </c>
      <c r="H226" s="30" t="s">
        <v>504</v>
      </c>
      <c r="I226" s="30"/>
      <c r="J226" s="30">
        <v>1</v>
      </c>
    </row>
    <row r="227" s="5" customFormat="1" ht="26.1" customHeight="1" spans="1:10">
      <c r="A227" s="30" t="s">
        <v>527</v>
      </c>
      <c r="B227" s="30" t="s">
        <v>528</v>
      </c>
      <c r="C227" s="30" t="s">
        <v>526</v>
      </c>
      <c r="D227" s="26" t="s">
        <v>507</v>
      </c>
      <c r="E227" s="30" t="s">
        <v>508</v>
      </c>
      <c r="F227" s="30">
        <v>8</v>
      </c>
      <c r="G227" s="30">
        <v>8</v>
      </c>
      <c r="H227" s="30" t="s">
        <v>504</v>
      </c>
      <c r="I227" s="30"/>
      <c r="J227" s="30">
        <v>4</v>
      </c>
    </row>
    <row r="228" s="5" customFormat="1" ht="26.1" customHeight="1" spans="1:10">
      <c r="A228" s="30" t="s">
        <v>529</v>
      </c>
      <c r="B228" s="30" t="s">
        <v>530</v>
      </c>
      <c r="C228" s="30" t="s">
        <v>511</v>
      </c>
      <c r="D228" s="26" t="s">
        <v>507</v>
      </c>
      <c r="E228" s="30" t="s">
        <v>508</v>
      </c>
      <c r="F228" s="30">
        <v>6</v>
      </c>
      <c r="G228" s="30">
        <v>6</v>
      </c>
      <c r="H228" s="30" t="s">
        <v>504</v>
      </c>
      <c r="I228" s="30">
        <v>1</v>
      </c>
      <c r="J228" s="30">
        <v>2</v>
      </c>
    </row>
    <row r="229" s="5" customFormat="1" ht="26.1" customHeight="1" spans="1:10">
      <c r="A229" s="30" t="s">
        <v>531</v>
      </c>
      <c r="B229" s="30" t="s">
        <v>532</v>
      </c>
      <c r="C229" s="30" t="s">
        <v>511</v>
      </c>
      <c r="D229" s="26" t="s">
        <v>507</v>
      </c>
      <c r="E229" s="30" t="s">
        <v>508</v>
      </c>
      <c r="F229" s="30">
        <v>6</v>
      </c>
      <c r="G229" s="30">
        <v>6</v>
      </c>
      <c r="H229" s="30" t="s">
        <v>504</v>
      </c>
      <c r="I229" s="30"/>
      <c r="J229" s="30">
        <v>1</v>
      </c>
    </row>
    <row r="230" s="5" customFormat="1" ht="26.1" customHeight="1" spans="1:10">
      <c r="A230" s="30" t="s">
        <v>533</v>
      </c>
      <c r="B230" s="30" t="s">
        <v>534</v>
      </c>
      <c r="C230" s="30" t="s">
        <v>511</v>
      </c>
      <c r="D230" s="26" t="s">
        <v>507</v>
      </c>
      <c r="E230" s="30" t="s">
        <v>508</v>
      </c>
      <c r="F230" s="30">
        <v>6</v>
      </c>
      <c r="G230" s="30">
        <v>6</v>
      </c>
      <c r="H230" s="30" t="s">
        <v>504</v>
      </c>
      <c r="I230" s="30"/>
      <c r="J230" s="30">
        <v>3</v>
      </c>
    </row>
    <row r="231" s="5" customFormat="1" ht="26.1" customHeight="1" spans="1:10">
      <c r="A231" s="30" t="s">
        <v>535</v>
      </c>
      <c r="B231" s="30" t="s">
        <v>127</v>
      </c>
      <c r="C231" s="30" t="s">
        <v>513</v>
      </c>
      <c r="D231" s="26" t="s">
        <v>507</v>
      </c>
      <c r="E231" s="30" t="s">
        <v>508</v>
      </c>
      <c r="F231" s="30">
        <v>10</v>
      </c>
      <c r="G231" s="30">
        <v>10</v>
      </c>
      <c r="H231" s="30" t="s">
        <v>504</v>
      </c>
      <c r="I231" s="30">
        <v>1</v>
      </c>
      <c r="J231" s="30">
        <v>2</v>
      </c>
    </row>
    <row r="232" s="5" customFormat="1" ht="26.1" customHeight="1" spans="1:10">
      <c r="A232" s="30" t="s">
        <v>536</v>
      </c>
      <c r="B232" s="30" t="s">
        <v>100</v>
      </c>
      <c r="C232" s="30" t="s">
        <v>526</v>
      </c>
      <c r="D232" s="26" t="s">
        <v>507</v>
      </c>
      <c r="E232" s="30" t="s">
        <v>508</v>
      </c>
      <c r="F232" s="30">
        <v>8</v>
      </c>
      <c r="G232" s="30">
        <v>8</v>
      </c>
      <c r="H232" s="30" t="s">
        <v>504</v>
      </c>
      <c r="I232" s="30"/>
      <c r="J232" s="30">
        <v>4</v>
      </c>
    </row>
    <row r="233" s="5" customFormat="1" ht="26.1" customHeight="1" spans="1:10">
      <c r="A233" s="30" t="s">
        <v>537</v>
      </c>
      <c r="B233" s="30" t="s">
        <v>538</v>
      </c>
      <c r="C233" s="30" t="s">
        <v>539</v>
      </c>
      <c r="D233" s="26" t="s">
        <v>507</v>
      </c>
      <c r="E233" s="30" t="s">
        <v>508</v>
      </c>
      <c r="F233" s="30">
        <v>2</v>
      </c>
      <c r="G233" s="30">
        <v>2</v>
      </c>
      <c r="H233" s="30" t="s">
        <v>504</v>
      </c>
      <c r="I233" s="30"/>
      <c r="J233" s="30">
        <v>1</v>
      </c>
    </row>
    <row r="234" s="5" customFormat="1" ht="26.1" customHeight="1" spans="1:10">
      <c r="A234" s="30" t="s">
        <v>540</v>
      </c>
      <c r="B234" s="30" t="s">
        <v>214</v>
      </c>
      <c r="C234" s="30" t="s">
        <v>511</v>
      </c>
      <c r="D234" s="26" t="s">
        <v>507</v>
      </c>
      <c r="E234" s="30" t="s">
        <v>508</v>
      </c>
      <c r="F234" s="30">
        <v>6</v>
      </c>
      <c r="G234" s="30">
        <v>6</v>
      </c>
      <c r="H234" s="30" t="s">
        <v>504</v>
      </c>
      <c r="I234" s="30">
        <v>1</v>
      </c>
      <c r="J234" s="30">
        <v>2</v>
      </c>
    </row>
    <row r="235" s="5" customFormat="1" ht="26.1" customHeight="1" spans="1:10">
      <c r="A235" s="30" t="s">
        <v>541</v>
      </c>
      <c r="B235" s="30" t="s">
        <v>542</v>
      </c>
      <c r="C235" s="30" t="s">
        <v>519</v>
      </c>
      <c r="D235" s="26" t="s">
        <v>507</v>
      </c>
      <c r="E235" s="30" t="s">
        <v>508</v>
      </c>
      <c r="F235" s="30">
        <v>14</v>
      </c>
      <c r="G235" s="30">
        <v>14</v>
      </c>
      <c r="H235" s="30" t="s">
        <v>504</v>
      </c>
      <c r="I235" s="30"/>
      <c r="J235" s="30">
        <v>6</v>
      </c>
    </row>
    <row r="236" s="5" customFormat="1" ht="26.1" customHeight="1" spans="1:10">
      <c r="A236" s="30" t="s">
        <v>543</v>
      </c>
      <c r="B236" s="30" t="s">
        <v>331</v>
      </c>
      <c r="C236" s="30" t="s">
        <v>516</v>
      </c>
      <c r="D236" s="26" t="s">
        <v>507</v>
      </c>
      <c r="E236" s="30" t="s">
        <v>508</v>
      </c>
      <c r="F236" s="30">
        <v>4</v>
      </c>
      <c r="G236" s="30">
        <v>4</v>
      </c>
      <c r="H236" s="30" t="s">
        <v>504</v>
      </c>
      <c r="I236" s="30"/>
      <c r="J236" s="30"/>
    </row>
    <row r="237" s="5" customFormat="1" ht="26.1" customHeight="1" spans="1:10">
      <c r="A237" s="30" t="s">
        <v>544</v>
      </c>
      <c r="B237" s="30" t="s">
        <v>290</v>
      </c>
      <c r="C237" s="30" t="s">
        <v>519</v>
      </c>
      <c r="D237" s="26" t="s">
        <v>507</v>
      </c>
      <c r="E237" s="30" t="s">
        <v>508</v>
      </c>
      <c r="F237" s="30">
        <v>14</v>
      </c>
      <c r="G237" s="30">
        <v>14</v>
      </c>
      <c r="H237" s="30" t="s">
        <v>504</v>
      </c>
      <c r="I237" s="30">
        <v>1</v>
      </c>
      <c r="J237" s="30">
        <v>5</v>
      </c>
    </row>
    <row r="238" s="5" customFormat="1" ht="26.1" customHeight="1" spans="1:10">
      <c r="A238" s="30" t="s">
        <v>545</v>
      </c>
      <c r="B238" s="30" t="s">
        <v>292</v>
      </c>
      <c r="C238" s="30" t="s">
        <v>513</v>
      </c>
      <c r="D238" s="26" t="s">
        <v>507</v>
      </c>
      <c r="E238" s="30" t="s">
        <v>508</v>
      </c>
      <c r="F238" s="30">
        <v>10</v>
      </c>
      <c r="G238" s="30">
        <v>10</v>
      </c>
      <c r="H238" s="30" t="s">
        <v>504</v>
      </c>
      <c r="I238" s="30">
        <v>1</v>
      </c>
      <c r="J238" s="30">
        <v>3</v>
      </c>
    </row>
    <row r="239" s="5" customFormat="1" ht="26.1" customHeight="1" spans="1:10">
      <c r="A239" s="30" t="s">
        <v>546</v>
      </c>
      <c r="B239" s="30" t="s">
        <v>547</v>
      </c>
      <c r="C239" s="30" t="s">
        <v>516</v>
      </c>
      <c r="D239" s="26" t="s">
        <v>507</v>
      </c>
      <c r="E239" s="30" t="s">
        <v>508</v>
      </c>
      <c r="F239" s="30">
        <v>4</v>
      </c>
      <c r="G239" s="30">
        <v>4</v>
      </c>
      <c r="H239" s="30" t="s">
        <v>504</v>
      </c>
      <c r="I239" s="30"/>
      <c r="J239" s="30"/>
    </row>
    <row r="240" s="5" customFormat="1" ht="26.1" customHeight="1" spans="1:10">
      <c r="A240" s="30" t="s">
        <v>548</v>
      </c>
      <c r="B240" s="30" t="s">
        <v>549</v>
      </c>
      <c r="C240" s="30" t="s">
        <v>513</v>
      </c>
      <c r="D240" s="26" t="s">
        <v>507</v>
      </c>
      <c r="E240" s="30" t="s">
        <v>508</v>
      </c>
      <c r="F240" s="30">
        <v>10</v>
      </c>
      <c r="G240" s="30">
        <v>10</v>
      </c>
      <c r="H240" s="30" t="s">
        <v>504</v>
      </c>
      <c r="I240" s="30">
        <v>1</v>
      </c>
      <c r="J240" s="30">
        <v>3</v>
      </c>
    </row>
    <row r="241" s="5" customFormat="1" ht="26.1" customHeight="1" spans="1:10">
      <c r="A241" s="30" t="s">
        <v>550</v>
      </c>
      <c r="B241" s="30" t="s">
        <v>551</v>
      </c>
      <c r="C241" s="30" t="s">
        <v>516</v>
      </c>
      <c r="D241" s="26" t="s">
        <v>507</v>
      </c>
      <c r="E241" s="30" t="s">
        <v>508</v>
      </c>
      <c r="F241" s="30">
        <v>4</v>
      </c>
      <c r="G241" s="30">
        <v>4</v>
      </c>
      <c r="H241" s="30" t="s">
        <v>504</v>
      </c>
      <c r="I241" s="30">
        <v>1</v>
      </c>
      <c r="J241" s="30">
        <v>2</v>
      </c>
    </row>
    <row r="242" s="5" customFormat="1" ht="26.1" customHeight="1" spans="1:10">
      <c r="A242" s="30" t="s">
        <v>552</v>
      </c>
      <c r="B242" s="30" t="s">
        <v>553</v>
      </c>
      <c r="C242" s="30" t="s">
        <v>511</v>
      </c>
      <c r="D242" s="26" t="s">
        <v>507</v>
      </c>
      <c r="E242" s="30" t="s">
        <v>508</v>
      </c>
      <c r="F242" s="30">
        <v>6</v>
      </c>
      <c r="G242" s="30">
        <v>6</v>
      </c>
      <c r="H242" s="30" t="s">
        <v>504</v>
      </c>
      <c r="I242" s="30"/>
      <c r="J242" s="30">
        <v>2</v>
      </c>
    </row>
    <row r="243" s="5" customFormat="1" ht="26.1" customHeight="1" spans="1:10">
      <c r="A243" s="30" t="s">
        <v>554</v>
      </c>
      <c r="B243" s="30" t="s">
        <v>555</v>
      </c>
      <c r="C243" s="30" t="s">
        <v>511</v>
      </c>
      <c r="D243" s="26" t="s">
        <v>507</v>
      </c>
      <c r="E243" s="30" t="s">
        <v>508</v>
      </c>
      <c r="F243" s="30">
        <v>6</v>
      </c>
      <c r="G243" s="30">
        <v>6</v>
      </c>
      <c r="H243" s="30" t="s">
        <v>504</v>
      </c>
      <c r="I243" s="30">
        <v>1</v>
      </c>
      <c r="J243" s="30">
        <v>1</v>
      </c>
    </row>
    <row r="244" s="5" customFormat="1" ht="26.1" customHeight="1" spans="1:10">
      <c r="A244" s="30" t="s">
        <v>556</v>
      </c>
      <c r="B244" s="30" t="s">
        <v>205</v>
      </c>
      <c r="C244" s="30" t="s">
        <v>516</v>
      </c>
      <c r="D244" s="26" t="s">
        <v>507</v>
      </c>
      <c r="E244" s="30" t="s">
        <v>508</v>
      </c>
      <c r="F244" s="30">
        <v>4</v>
      </c>
      <c r="G244" s="30">
        <v>4</v>
      </c>
      <c r="H244" s="30" t="s">
        <v>504</v>
      </c>
      <c r="I244" s="30"/>
      <c r="J244" s="30"/>
    </row>
    <row r="245" s="8" customFormat="1" ht="26.1" customHeight="1" spans="1:10">
      <c r="A245" s="40" t="s">
        <v>557</v>
      </c>
      <c r="B245" s="21"/>
      <c r="C245" s="21" t="s">
        <v>558</v>
      </c>
      <c r="D245" s="21"/>
      <c r="E245" s="24"/>
      <c r="F245" s="24">
        <f>SUM(F246:F260)</f>
        <v>111</v>
      </c>
      <c r="G245" s="24">
        <f>SUM(G246:G260)</f>
        <v>111</v>
      </c>
      <c r="H245" s="30" t="s">
        <v>504</v>
      </c>
      <c r="I245" s="24"/>
      <c r="J245" s="24"/>
    </row>
    <row r="246" s="9" customFormat="1" ht="26.1" customHeight="1" spans="1:10">
      <c r="A246" s="30" t="s">
        <v>559</v>
      </c>
      <c r="B246" s="30" t="s">
        <v>560</v>
      </c>
      <c r="C246" s="30" t="s">
        <v>561</v>
      </c>
      <c r="D246" s="26" t="s">
        <v>562</v>
      </c>
      <c r="E246" s="30" t="s">
        <v>508</v>
      </c>
      <c r="F246" s="30">
        <v>4.8</v>
      </c>
      <c r="G246" s="30">
        <v>4.8</v>
      </c>
      <c r="H246" s="30" t="s">
        <v>504</v>
      </c>
      <c r="I246" s="30"/>
      <c r="J246" s="30">
        <v>2</v>
      </c>
    </row>
    <row r="247" s="9" customFormat="1" ht="26.1" customHeight="1" spans="1:10">
      <c r="A247" s="30" t="s">
        <v>563</v>
      </c>
      <c r="B247" s="30" t="s">
        <v>564</v>
      </c>
      <c r="C247" s="30" t="s">
        <v>565</v>
      </c>
      <c r="D247" s="26" t="s">
        <v>562</v>
      </c>
      <c r="E247" s="30" t="s">
        <v>508</v>
      </c>
      <c r="F247" s="30">
        <v>18</v>
      </c>
      <c r="G247" s="30">
        <v>18</v>
      </c>
      <c r="H247" s="30" t="s">
        <v>504</v>
      </c>
      <c r="I247" s="30"/>
      <c r="J247" s="30">
        <v>5</v>
      </c>
    </row>
    <row r="248" s="9" customFormat="1" ht="26.1" customHeight="1" spans="1:10">
      <c r="A248" s="30" t="s">
        <v>566</v>
      </c>
      <c r="B248" s="30" t="s">
        <v>518</v>
      </c>
      <c r="C248" s="30" t="s">
        <v>567</v>
      </c>
      <c r="D248" s="26" t="s">
        <v>562</v>
      </c>
      <c r="E248" s="30" t="s">
        <v>508</v>
      </c>
      <c r="F248" s="30">
        <v>6</v>
      </c>
      <c r="G248" s="30">
        <v>6</v>
      </c>
      <c r="H248" s="30" t="s">
        <v>504</v>
      </c>
      <c r="I248" s="30"/>
      <c r="J248" s="30">
        <v>3</v>
      </c>
    </row>
    <row r="249" s="9" customFormat="1" ht="26.1" customHeight="1" spans="1:10">
      <c r="A249" s="30" t="s">
        <v>568</v>
      </c>
      <c r="B249" s="30" t="s">
        <v>569</v>
      </c>
      <c r="C249" s="30" t="s">
        <v>570</v>
      </c>
      <c r="D249" s="26" t="s">
        <v>562</v>
      </c>
      <c r="E249" s="30" t="s">
        <v>508</v>
      </c>
      <c r="F249" s="30">
        <v>25.05</v>
      </c>
      <c r="G249" s="30">
        <v>25.05</v>
      </c>
      <c r="H249" s="30" t="s">
        <v>504</v>
      </c>
      <c r="I249" s="30">
        <v>1</v>
      </c>
      <c r="J249" s="30">
        <v>3</v>
      </c>
    </row>
    <row r="250" s="9" customFormat="1" ht="26.1" customHeight="1" spans="1:10">
      <c r="A250" s="30" t="s">
        <v>571</v>
      </c>
      <c r="B250" s="30" t="s">
        <v>572</v>
      </c>
      <c r="C250" s="30" t="s">
        <v>573</v>
      </c>
      <c r="D250" s="26" t="s">
        <v>562</v>
      </c>
      <c r="E250" s="30" t="s">
        <v>508</v>
      </c>
      <c r="F250" s="30">
        <v>1.35</v>
      </c>
      <c r="G250" s="30">
        <v>1.35</v>
      </c>
      <c r="H250" s="30" t="s">
        <v>504</v>
      </c>
      <c r="I250" s="30"/>
      <c r="J250" s="30"/>
    </row>
    <row r="251" s="9" customFormat="1" ht="26.1" customHeight="1" spans="1:10">
      <c r="A251" s="30" t="s">
        <v>574</v>
      </c>
      <c r="B251" s="30" t="s">
        <v>575</v>
      </c>
      <c r="C251" s="30" t="s">
        <v>576</v>
      </c>
      <c r="D251" s="26" t="s">
        <v>562</v>
      </c>
      <c r="E251" s="30" t="s">
        <v>508</v>
      </c>
      <c r="F251" s="30">
        <v>3.9</v>
      </c>
      <c r="G251" s="30">
        <v>3.9</v>
      </c>
      <c r="H251" s="30" t="s">
        <v>504</v>
      </c>
      <c r="I251" s="30">
        <v>1</v>
      </c>
      <c r="J251" s="30">
        <v>2</v>
      </c>
    </row>
    <row r="252" s="9" customFormat="1" ht="26.1" customHeight="1" spans="1:10">
      <c r="A252" s="30" t="s">
        <v>577</v>
      </c>
      <c r="B252" s="30" t="s">
        <v>578</v>
      </c>
      <c r="C252" s="30" t="s">
        <v>567</v>
      </c>
      <c r="D252" s="26" t="s">
        <v>562</v>
      </c>
      <c r="E252" s="30" t="s">
        <v>508</v>
      </c>
      <c r="F252" s="30">
        <v>6</v>
      </c>
      <c r="G252" s="30">
        <v>6</v>
      </c>
      <c r="H252" s="30" t="s">
        <v>504</v>
      </c>
      <c r="I252" s="30">
        <v>1</v>
      </c>
      <c r="J252" s="30">
        <v>3</v>
      </c>
    </row>
    <row r="253" s="9" customFormat="1" ht="26.1" customHeight="1" spans="1:10">
      <c r="A253" s="30" t="s">
        <v>579</v>
      </c>
      <c r="B253" s="30" t="s">
        <v>580</v>
      </c>
      <c r="C253" s="30" t="s">
        <v>581</v>
      </c>
      <c r="D253" s="26" t="s">
        <v>562</v>
      </c>
      <c r="E253" s="30" t="s">
        <v>508</v>
      </c>
      <c r="F253" s="30">
        <v>3.6</v>
      </c>
      <c r="G253" s="30">
        <v>3.6</v>
      </c>
      <c r="H253" s="30" t="s">
        <v>504</v>
      </c>
      <c r="I253" s="30"/>
      <c r="J253" s="30">
        <v>2</v>
      </c>
    </row>
    <row r="254" s="9" customFormat="1" ht="26.1" customHeight="1" spans="1:10">
      <c r="A254" s="30" t="s">
        <v>582</v>
      </c>
      <c r="B254" s="30" t="s">
        <v>583</v>
      </c>
      <c r="C254" s="30" t="s">
        <v>584</v>
      </c>
      <c r="D254" s="26" t="s">
        <v>562</v>
      </c>
      <c r="E254" s="30" t="s">
        <v>508</v>
      </c>
      <c r="F254" s="30">
        <v>6.3</v>
      </c>
      <c r="G254" s="30">
        <v>6.3</v>
      </c>
      <c r="H254" s="30" t="s">
        <v>504</v>
      </c>
      <c r="I254" s="30"/>
      <c r="J254" s="30">
        <v>3</v>
      </c>
    </row>
    <row r="255" s="9" customFormat="1" ht="26.1" customHeight="1" spans="1:10">
      <c r="A255" s="30" t="s">
        <v>585</v>
      </c>
      <c r="B255" s="30" t="s">
        <v>530</v>
      </c>
      <c r="C255" s="30" t="s">
        <v>586</v>
      </c>
      <c r="D255" s="26" t="s">
        <v>562</v>
      </c>
      <c r="E255" s="30" t="s">
        <v>508</v>
      </c>
      <c r="F255" s="30">
        <v>0.75</v>
      </c>
      <c r="G255" s="30">
        <v>0.75</v>
      </c>
      <c r="H255" s="30" t="s">
        <v>504</v>
      </c>
      <c r="I255" s="30">
        <v>1</v>
      </c>
      <c r="J255" s="30">
        <v>1</v>
      </c>
    </row>
    <row r="256" s="9" customFormat="1" ht="26.1" customHeight="1" spans="1:10">
      <c r="A256" s="30" t="s">
        <v>587</v>
      </c>
      <c r="B256" s="30" t="s">
        <v>534</v>
      </c>
      <c r="C256" s="30" t="s">
        <v>567</v>
      </c>
      <c r="D256" s="26" t="s">
        <v>562</v>
      </c>
      <c r="E256" s="30" t="s">
        <v>508</v>
      </c>
      <c r="F256" s="30">
        <v>6</v>
      </c>
      <c r="G256" s="30">
        <v>6</v>
      </c>
      <c r="H256" s="30" t="s">
        <v>504</v>
      </c>
      <c r="I256" s="30"/>
      <c r="J256" s="30"/>
    </row>
    <row r="257" s="9" customFormat="1" ht="26.1" customHeight="1" spans="1:10">
      <c r="A257" s="30" t="s">
        <v>588</v>
      </c>
      <c r="B257" s="30" t="s">
        <v>127</v>
      </c>
      <c r="C257" s="30" t="s">
        <v>589</v>
      </c>
      <c r="D257" s="26" t="s">
        <v>562</v>
      </c>
      <c r="E257" s="30" t="s">
        <v>508</v>
      </c>
      <c r="F257" s="30">
        <v>6.6</v>
      </c>
      <c r="G257" s="30">
        <v>6.6</v>
      </c>
      <c r="H257" s="30" t="s">
        <v>504</v>
      </c>
      <c r="I257" s="30">
        <v>1</v>
      </c>
      <c r="J257" s="30">
        <v>2</v>
      </c>
    </row>
    <row r="258" s="9" customFormat="1" ht="26.1" customHeight="1" spans="1:10">
      <c r="A258" s="30" t="s">
        <v>590</v>
      </c>
      <c r="B258" s="30" t="s">
        <v>100</v>
      </c>
      <c r="C258" s="30" t="s">
        <v>591</v>
      </c>
      <c r="D258" s="26" t="s">
        <v>562</v>
      </c>
      <c r="E258" s="30" t="s">
        <v>508</v>
      </c>
      <c r="F258" s="30">
        <v>5.25</v>
      </c>
      <c r="G258" s="30">
        <v>5.25</v>
      </c>
      <c r="H258" s="30" t="s">
        <v>504</v>
      </c>
      <c r="I258" s="30"/>
      <c r="J258" s="30">
        <v>2</v>
      </c>
    </row>
    <row r="259" s="9" customFormat="1" ht="26.1" customHeight="1" spans="1:10">
      <c r="A259" s="30" t="s">
        <v>592</v>
      </c>
      <c r="B259" s="30" t="s">
        <v>292</v>
      </c>
      <c r="C259" s="30" t="s">
        <v>593</v>
      </c>
      <c r="D259" s="26" t="s">
        <v>562</v>
      </c>
      <c r="E259" s="30" t="s">
        <v>508</v>
      </c>
      <c r="F259" s="30">
        <v>11.4</v>
      </c>
      <c r="G259" s="30">
        <v>11.4</v>
      </c>
      <c r="H259" s="30" t="s">
        <v>504</v>
      </c>
      <c r="I259" s="30"/>
      <c r="J259" s="30">
        <v>4</v>
      </c>
    </row>
    <row r="260" s="9" customFormat="1" ht="26.1" customHeight="1" spans="1:10">
      <c r="A260" s="30" t="s">
        <v>594</v>
      </c>
      <c r="B260" s="30" t="s">
        <v>595</v>
      </c>
      <c r="C260" s="30" t="s">
        <v>567</v>
      </c>
      <c r="D260" s="26" t="s">
        <v>562</v>
      </c>
      <c r="E260" s="30" t="s">
        <v>508</v>
      </c>
      <c r="F260" s="30">
        <v>6</v>
      </c>
      <c r="G260" s="30">
        <v>6</v>
      </c>
      <c r="H260" s="30" t="s">
        <v>504</v>
      </c>
      <c r="I260" s="30"/>
      <c r="J260" s="30">
        <v>2</v>
      </c>
    </row>
    <row r="261" s="8" customFormat="1" ht="26.1" customHeight="1" spans="1:10">
      <c r="A261" s="40" t="s">
        <v>596</v>
      </c>
      <c r="B261" s="21"/>
      <c r="C261" s="21" t="s">
        <v>597</v>
      </c>
      <c r="D261" s="21"/>
      <c r="E261" s="24"/>
      <c r="F261" s="24">
        <f>SUM(F262:F266)</f>
        <v>150</v>
      </c>
      <c r="G261" s="24">
        <f>SUM(G262:G266)</f>
        <v>150</v>
      </c>
      <c r="H261" s="30" t="s">
        <v>504</v>
      </c>
      <c r="I261" s="24"/>
      <c r="J261" s="24"/>
    </row>
    <row r="262" s="9" customFormat="1" ht="42.75" customHeight="1" spans="1:10">
      <c r="A262" s="30" t="s">
        <v>598</v>
      </c>
      <c r="B262" s="30" t="s">
        <v>430</v>
      </c>
      <c r="C262" s="30" t="s">
        <v>599</v>
      </c>
      <c r="D262" s="26" t="s">
        <v>600</v>
      </c>
      <c r="E262" s="30" t="s">
        <v>508</v>
      </c>
      <c r="F262" s="30">
        <v>100</v>
      </c>
      <c r="G262" s="30">
        <v>100</v>
      </c>
      <c r="H262" s="30" t="s">
        <v>504</v>
      </c>
      <c r="I262" s="30">
        <v>1</v>
      </c>
      <c r="J262" s="30">
        <v>7</v>
      </c>
    </row>
    <row r="263" s="9" customFormat="1" ht="42.75" customHeight="1" spans="1:10">
      <c r="A263" s="30" t="s">
        <v>601</v>
      </c>
      <c r="B263" s="30" t="s">
        <v>251</v>
      </c>
      <c r="C263" s="30" t="s">
        <v>602</v>
      </c>
      <c r="D263" s="26" t="s">
        <v>600</v>
      </c>
      <c r="E263" s="30" t="s">
        <v>508</v>
      </c>
      <c r="F263" s="30">
        <v>30</v>
      </c>
      <c r="G263" s="30">
        <v>30</v>
      </c>
      <c r="H263" s="30" t="s">
        <v>504</v>
      </c>
      <c r="I263" s="30"/>
      <c r="J263" s="30">
        <v>5</v>
      </c>
    </row>
    <row r="264" s="9" customFormat="1" ht="42.75" customHeight="1" spans="1:10">
      <c r="A264" s="30" t="s">
        <v>603</v>
      </c>
      <c r="B264" s="30" t="s">
        <v>135</v>
      </c>
      <c r="C264" s="30" t="s">
        <v>604</v>
      </c>
      <c r="D264" s="26" t="s">
        <v>600</v>
      </c>
      <c r="E264" s="30" t="s">
        <v>508</v>
      </c>
      <c r="F264" s="30">
        <v>5</v>
      </c>
      <c r="G264" s="30">
        <v>5</v>
      </c>
      <c r="H264" s="30" t="s">
        <v>504</v>
      </c>
      <c r="I264" s="30">
        <v>1</v>
      </c>
      <c r="J264" s="30">
        <v>1</v>
      </c>
    </row>
    <row r="265" s="9" customFormat="1" ht="42.75" customHeight="1" spans="1:10">
      <c r="A265" s="30" t="s">
        <v>605</v>
      </c>
      <c r="B265" s="30" t="s">
        <v>93</v>
      </c>
      <c r="C265" s="30" t="s">
        <v>604</v>
      </c>
      <c r="D265" s="26" t="s">
        <v>600</v>
      </c>
      <c r="E265" s="30" t="s">
        <v>508</v>
      </c>
      <c r="F265" s="30">
        <v>5</v>
      </c>
      <c r="G265" s="30">
        <v>5</v>
      </c>
      <c r="H265" s="30" t="s">
        <v>504</v>
      </c>
      <c r="I265" s="30"/>
      <c r="J265" s="30">
        <v>2</v>
      </c>
    </row>
    <row r="266" s="9" customFormat="1" ht="42.75" customHeight="1" spans="1:10">
      <c r="A266" s="30" t="s">
        <v>606</v>
      </c>
      <c r="B266" s="30" t="s">
        <v>607</v>
      </c>
      <c r="C266" s="30" t="s">
        <v>608</v>
      </c>
      <c r="D266" s="26" t="s">
        <v>600</v>
      </c>
      <c r="E266" s="30" t="s">
        <v>508</v>
      </c>
      <c r="F266" s="30">
        <v>10</v>
      </c>
      <c r="G266" s="30">
        <v>10</v>
      </c>
      <c r="H266" s="30" t="s">
        <v>504</v>
      </c>
      <c r="I266" s="30"/>
      <c r="J266" s="30">
        <v>2</v>
      </c>
    </row>
    <row r="267" s="8" customFormat="1" ht="26.1" customHeight="1" spans="1:10">
      <c r="A267" s="40" t="s">
        <v>609</v>
      </c>
      <c r="B267" s="21"/>
      <c r="C267" s="21" t="s">
        <v>610</v>
      </c>
      <c r="D267" s="21"/>
      <c r="E267" s="24"/>
      <c r="F267" s="24">
        <f>SUM(F268:F284)</f>
        <v>90</v>
      </c>
      <c r="G267" s="24">
        <f>SUM(G268:G284)</f>
        <v>90</v>
      </c>
      <c r="H267" s="30" t="s">
        <v>504</v>
      </c>
      <c r="I267" s="24"/>
      <c r="J267" s="24"/>
    </row>
    <row r="268" s="8" customFormat="1" ht="26.1" customHeight="1" spans="1:10">
      <c r="A268" s="30" t="s">
        <v>611</v>
      </c>
      <c r="B268" s="30" t="s">
        <v>209</v>
      </c>
      <c r="C268" s="30" t="s">
        <v>612</v>
      </c>
      <c r="D268" s="26" t="s">
        <v>613</v>
      </c>
      <c r="E268" s="30" t="s">
        <v>508</v>
      </c>
      <c r="F268" s="30">
        <v>9</v>
      </c>
      <c r="G268" s="30">
        <v>9</v>
      </c>
      <c r="H268" s="30" t="s">
        <v>504</v>
      </c>
      <c r="I268" s="24"/>
      <c r="J268" s="30">
        <v>4</v>
      </c>
    </row>
    <row r="269" s="9" customFormat="1" ht="26.1" customHeight="1" spans="1:10">
      <c r="A269" s="30" t="s">
        <v>614</v>
      </c>
      <c r="B269" s="30" t="s">
        <v>38</v>
      </c>
      <c r="C269" s="30" t="s">
        <v>615</v>
      </c>
      <c r="D269" s="26" t="s">
        <v>613</v>
      </c>
      <c r="E269" s="30" t="s">
        <v>508</v>
      </c>
      <c r="F269" s="30">
        <v>6</v>
      </c>
      <c r="G269" s="30">
        <v>6</v>
      </c>
      <c r="H269" s="30" t="s">
        <v>504</v>
      </c>
      <c r="I269" s="30"/>
      <c r="J269" s="26">
        <v>3</v>
      </c>
    </row>
    <row r="270" s="9" customFormat="1" ht="26.1" customHeight="1" spans="1:10">
      <c r="A270" s="30" t="s">
        <v>616</v>
      </c>
      <c r="B270" s="30" t="s">
        <v>518</v>
      </c>
      <c r="C270" s="30" t="s">
        <v>612</v>
      </c>
      <c r="D270" s="26" t="s">
        <v>613</v>
      </c>
      <c r="E270" s="30" t="s">
        <v>508</v>
      </c>
      <c r="F270" s="30">
        <v>9</v>
      </c>
      <c r="G270" s="30">
        <v>9</v>
      </c>
      <c r="H270" s="30" t="s">
        <v>504</v>
      </c>
      <c r="I270" s="30"/>
      <c r="J270" s="26">
        <v>2</v>
      </c>
    </row>
    <row r="271" s="9" customFormat="1" ht="26.1" customHeight="1" spans="1:10">
      <c r="A271" s="30" t="s">
        <v>617</v>
      </c>
      <c r="B271" s="30" t="s">
        <v>618</v>
      </c>
      <c r="C271" s="30" t="s">
        <v>615</v>
      </c>
      <c r="D271" s="26" t="s">
        <v>613</v>
      </c>
      <c r="E271" s="30" t="s">
        <v>508</v>
      </c>
      <c r="F271" s="30">
        <v>6</v>
      </c>
      <c r="G271" s="30">
        <v>6</v>
      </c>
      <c r="H271" s="30" t="s">
        <v>504</v>
      </c>
      <c r="I271" s="30"/>
      <c r="J271" s="26"/>
    </row>
    <row r="272" s="9" customFormat="1" ht="26.1" customHeight="1" spans="1:10">
      <c r="A272" s="30" t="s">
        <v>619</v>
      </c>
      <c r="B272" s="30" t="s">
        <v>578</v>
      </c>
      <c r="C272" s="30" t="s">
        <v>620</v>
      </c>
      <c r="D272" s="26" t="s">
        <v>613</v>
      </c>
      <c r="E272" s="30" t="s">
        <v>508</v>
      </c>
      <c r="F272" s="30">
        <v>3</v>
      </c>
      <c r="G272" s="30">
        <v>3</v>
      </c>
      <c r="H272" s="30" t="s">
        <v>504</v>
      </c>
      <c r="I272" s="30">
        <v>1</v>
      </c>
      <c r="J272" s="26">
        <v>2</v>
      </c>
    </row>
    <row r="273" s="9" customFormat="1" ht="26.1" customHeight="1" spans="1:10">
      <c r="A273" s="30" t="s">
        <v>621</v>
      </c>
      <c r="B273" s="30" t="s">
        <v>242</v>
      </c>
      <c r="C273" s="30" t="s">
        <v>622</v>
      </c>
      <c r="D273" s="26" t="s">
        <v>613</v>
      </c>
      <c r="E273" s="30" t="s">
        <v>508</v>
      </c>
      <c r="F273" s="30">
        <v>1.5</v>
      </c>
      <c r="G273" s="30">
        <v>1.5</v>
      </c>
      <c r="H273" s="30" t="s">
        <v>504</v>
      </c>
      <c r="I273" s="30">
        <v>1</v>
      </c>
      <c r="J273" s="26">
        <v>1</v>
      </c>
    </row>
    <row r="274" s="9" customFormat="1" ht="26.1" customHeight="1" spans="1:10">
      <c r="A274" s="30" t="s">
        <v>623</v>
      </c>
      <c r="B274" s="30" t="s">
        <v>102</v>
      </c>
      <c r="C274" s="30" t="s">
        <v>620</v>
      </c>
      <c r="D274" s="26" t="s">
        <v>613</v>
      </c>
      <c r="E274" s="30" t="s">
        <v>508</v>
      </c>
      <c r="F274" s="30">
        <v>3</v>
      </c>
      <c r="G274" s="30">
        <v>3</v>
      </c>
      <c r="H274" s="30" t="s">
        <v>504</v>
      </c>
      <c r="I274" s="30"/>
      <c r="J274" s="26">
        <v>2</v>
      </c>
    </row>
    <row r="275" s="9" customFormat="1" ht="26.1" customHeight="1" spans="1:10">
      <c r="A275" s="30" t="s">
        <v>624</v>
      </c>
      <c r="B275" s="30" t="s">
        <v>106</v>
      </c>
      <c r="C275" s="30" t="s">
        <v>620</v>
      </c>
      <c r="D275" s="26" t="s">
        <v>613</v>
      </c>
      <c r="E275" s="30" t="s">
        <v>508</v>
      </c>
      <c r="F275" s="30">
        <v>3</v>
      </c>
      <c r="G275" s="30">
        <v>3</v>
      </c>
      <c r="H275" s="30" t="s">
        <v>504</v>
      </c>
      <c r="I275" s="30">
        <v>1</v>
      </c>
      <c r="J275" s="26">
        <v>1</v>
      </c>
    </row>
    <row r="276" s="9" customFormat="1" ht="26.1" customHeight="1" spans="1:10">
      <c r="A276" s="30" t="s">
        <v>625</v>
      </c>
      <c r="B276" s="30" t="s">
        <v>626</v>
      </c>
      <c r="C276" s="30" t="s">
        <v>620</v>
      </c>
      <c r="D276" s="26" t="s">
        <v>613</v>
      </c>
      <c r="E276" s="30" t="s">
        <v>508</v>
      </c>
      <c r="F276" s="30">
        <v>3</v>
      </c>
      <c r="G276" s="30">
        <v>3</v>
      </c>
      <c r="H276" s="30" t="s">
        <v>504</v>
      </c>
      <c r="I276" s="30">
        <v>1</v>
      </c>
      <c r="J276" s="26">
        <v>2</v>
      </c>
    </row>
    <row r="277" s="9" customFormat="1" ht="26.1" customHeight="1" spans="1:10">
      <c r="A277" s="30" t="s">
        <v>627</v>
      </c>
      <c r="B277" s="30" t="s">
        <v>628</v>
      </c>
      <c r="C277" s="30" t="s">
        <v>629</v>
      </c>
      <c r="D277" s="26" t="s">
        <v>613</v>
      </c>
      <c r="E277" s="30" t="s">
        <v>508</v>
      </c>
      <c r="F277" s="30">
        <v>4.5</v>
      </c>
      <c r="G277" s="30">
        <v>4.5</v>
      </c>
      <c r="H277" s="30" t="s">
        <v>504</v>
      </c>
      <c r="I277" s="30">
        <v>1</v>
      </c>
      <c r="J277" s="26">
        <v>3</v>
      </c>
    </row>
    <row r="278" s="9" customFormat="1" ht="26.1" customHeight="1" spans="1:10">
      <c r="A278" s="30" t="s">
        <v>630</v>
      </c>
      <c r="B278" s="30" t="s">
        <v>127</v>
      </c>
      <c r="C278" s="30" t="s">
        <v>620</v>
      </c>
      <c r="D278" s="26" t="s">
        <v>613</v>
      </c>
      <c r="E278" s="30" t="s">
        <v>508</v>
      </c>
      <c r="F278" s="30">
        <v>3</v>
      </c>
      <c r="G278" s="30">
        <v>3</v>
      </c>
      <c r="H278" s="30" t="s">
        <v>504</v>
      </c>
      <c r="I278" s="30"/>
      <c r="J278" s="26">
        <v>2</v>
      </c>
    </row>
    <row r="279" s="9" customFormat="1" ht="26.1" customHeight="1" spans="1:10">
      <c r="A279" s="30" t="s">
        <v>631</v>
      </c>
      <c r="B279" s="30" t="s">
        <v>100</v>
      </c>
      <c r="C279" s="30" t="s">
        <v>615</v>
      </c>
      <c r="D279" s="26" t="s">
        <v>613</v>
      </c>
      <c r="E279" s="30" t="s">
        <v>508</v>
      </c>
      <c r="F279" s="30">
        <v>6</v>
      </c>
      <c r="G279" s="30">
        <v>6</v>
      </c>
      <c r="H279" s="30" t="s">
        <v>504</v>
      </c>
      <c r="I279" s="30"/>
      <c r="J279" s="26">
        <v>3</v>
      </c>
    </row>
    <row r="280" s="9" customFormat="1" ht="26.1" customHeight="1" spans="1:10">
      <c r="A280" s="30" t="s">
        <v>632</v>
      </c>
      <c r="B280" s="30" t="s">
        <v>542</v>
      </c>
      <c r="C280" s="30" t="s">
        <v>612</v>
      </c>
      <c r="D280" s="26" t="s">
        <v>613</v>
      </c>
      <c r="E280" s="30" t="s">
        <v>508</v>
      </c>
      <c r="F280" s="30">
        <v>9</v>
      </c>
      <c r="G280" s="30">
        <v>9</v>
      </c>
      <c r="H280" s="30" t="s">
        <v>504</v>
      </c>
      <c r="I280" s="30"/>
      <c r="J280" s="26">
        <v>3</v>
      </c>
    </row>
    <row r="281" s="9" customFormat="1" ht="26.1" customHeight="1" spans="1:10">
      <c r="A281" s="30" t="s">
        <v>633</v>
      </c>
      <c r="B281" s="30" t="s">
        <v>290</v>
      </c>
      <c r="C281" s="30" t="s">
        <v>634</v>
      </c>
      <c r="D281" s="26" t="s">
        <v>613</v>
      </c>
      <c r="E281" s="30" t="s">
        <v>508</v>
      </c>
      <c r="F281" s="30">
        <v>13.5</v>
      </c>
      <c r="G281" s="30">
        <v>13.5</v>
      </c>
      <c r="H281" s="30" t="s">
        <v>504</v>
      </c>
      <c r="I281" s="30">
        <v>1</v>
      </c>
      <c r="J281" s="26">
        <v>5</v>
      </c>
    </row>
    <row r="282" s="9" customFormat="1" ht="26.1" customHeight="1" spans="1:10">
      <c r="A282" s="30" t="s">
        <v>635</v>
      </c>
      <c r="B282" s="30" t="s">
        <v>117</v>
      </c>
      <c r="C282" s="30" t="s">
        <v>615</v>
      </c>
      <c r="D282" s="26" t="s">
        <v>613</v>
      </c>
      <c r="E282" s="30" t="s">
        <v>508</v>
      </c>
      <c r="F282" s="30">
        <v>6</v>
      </c>
      <c r="G282" s="30">
        <v>6</v>
      </c>
      <c r="H282" s="30" t="s">
        <v>504</v>
      </c>
      <c r="I282" s="30"/>
      <c r="J282" s="26">
        <v>1</v>
      </c>
    </row>
    <row r="283" s="9" customFormat="1" ht="26.1" customHeight="1" spans="1:10">
      <c r="A283" s="30" t="s">
        <v>636</v>
      </c>
      <c r="B283" s="30" t="s">
        <v>547</v>
      </c>
      <c r="C283" s="30" t="s">
        <v>620</v>
      </c>
      <c r="D283" s="26" t="s">
        <v>613</v>
      </c>
      <c r="E283" s="30" t="s">
        <v>508</v>
      </c>
      <c r="F283" s="30">
        <v>3</v>
      </c>
      <c r="G283" s="30">
        <v>3</v>
      </c>
      <c r="H283" s="30" t="s">
        <v>504</v>
      </c>
      <c r="I283" s="30"/>
      <c r="J283" s="26">
        <v>1</v>
      </c>
    </row>
    <row r="284" s="9" customFormat="1" ht="26.1" customHeight="1" spans="1:10">
      <c r="A284" s="30" t="s">
        <v>637</v>
      </c>
      <c r="B284" s="30" t="s">
        <v>638</v>
      </c>
      <c r="C284" s="30" t="s">
        <v>622</v>
      </c>
      <c r="D284" s="26" t="s">
        <v>613</v>
      </c>
      <c r="E284" s="30" t="s">
        <v>508</v>
      </c>
      <c r="F284" s="30">
        <v>1.5</v>
      </c>
      <c r="G284" s="30">
        <v>1.5</v>
      </c>
      <c r="H284" s="30" t="s">
        <v>504</v>
      </c>
      <c r="I284" s="30"/>
      <c r="J284" s="26"/>
    </row>
    <row r="285" s="8" customFormat="1" ht="26.1" customHeight="1" spans="1:10">
      <c r="A285" s="40" t="s">
        <v>639</v>
      </c>
      <c r="B285" s="21"/>
      <c r="C285" s="21"/>
      <c r="D285" s="21"/>
      <c r="E285" s="24"/>
      <c r="F285" s="24">
        <f>SUM(F286:F288)</f>
        <v>1105</v>
      </c>
      <c r="G285" s="24">
        <f>SUM(G286:G288)</f>
        <v>1105</v>
      </c>
      <c r="H285" s="30" t="s">
        <v>504</v>
      </c>
      <c r="I285" s="24"/>
      <c r="J285" s="21"/>
    </row>
    <row r="286" s="9" customFormat="1" ht="45.75" customHeight="1" spans="1:10">
      <c r="A286" s="30" t="s">
        <v>640</v>
      </c>
      <c r="B286" s="30" t="s">
        <v>75</v>
      </c>
      <c r="C286" s="30" t="s">
        <v>641</v>
      </c>
      <c r="D286" s="26" t="s">
        <v>642</v>
      </c>
      <c r="E286" s="30" t="s">
        <v>508</v>
      </c>
      <c r="F286" s="30">
        <v>162.5</v>
      </c>
      <c r="G286" s="30">
        <v>162.5</v>
      </c>
      <c r="H286" s="30" t="s">
        <v>504</v>
      </c>
      <c r="I286" s="30"/>
      <c r="J286" s="26">
        <v>5</v>
      </c>
    </row>
    <row r="287" s="10" customFormat="1" ht="57" customHeight="1" spans="1:10">
      <c r="A287" s="30"/>
      <c r="B287" s="30" t="s">
        <v>79</v>
      </c>
      <c r="C287" s="30" t="s">
        <v>643</v>
      </c>
      <c r="D287" s="26" t="s">
        <v>642</v>
      </c>
      <c r="E287" s="30" t="s">
        <v>508</v>
      </c>
      <c r="F287" s="30">
        <v>332.5</v>
      </c>
      <c r="G287" s="30">
        <v>332.5</v>
      </c>
      <c r="H287" s="30" t="s">
        <v>504</v>
      </c>
      <c r="I287" s="30"/>
      <c r="J287" s="26">
        <v>10</v>
      </c>
    </row>
    <row r="288" s="9" customFormat="1" ht="78.75" customHeight="1" spans="1:10">
      <c r="A288" s="26" t="s">
        <v>644</v>
      </c>
      <c r="B288" s="30" t="s">
        <v>645</v>
      </c>
      <c r="C288" s="30" t="s">
        <v>646</v>
      </c>
      <c r="D288" s="26" t="s">
        <v>642</v>
      </c>
      <c r="E288" s="30" t="s">
        <v>508</v>
      </c>
      <c r="F288" s="30">
        <v>610</v>
      </c>
      <c r="G288" s="30">
        <v>610</v>
      </c>
      <c r="H288" s="30" t="s">
        <v>504</v>
      </c>
      <c r="I288" s="30"/>
      <c r="J288" s="26">
        <v>10</v>
      </c>
    </row>
    <row r="289" s="6" customFormat="1" ht="26.1" customHeight="1" spans="1:10">
      <c r="A289" s="38" t="s">
        <v>647</v>
      </c>
      <c r="B289" s="29" t="s">
        <v>648</v>
      </c>
      <c r="C289" s="29" t="s">
        <v>649</v>
      </c>
      <c r="D289" s="29" t="s">
        <v>650</v>
      </c>
      <c r="E289" s="29" t="s">
        <v>27</v>
      </c>
      <c r="F289" s="34">
        <v>188.4</v>
      </c>
      <c r="G289" s="34">
        <v>188.4</v>
      </c>
      <c r="H289" s="29" t="s">
        <v>393</v>
      </c>
      <c r="I289" s="35"/>
      <c r="J289" s="35"/>
    </row>
    <row r="290" s="11" customFormat="1" ht="26.1" customHeight="1" spans="1:10">
      <c r="A290" s="38" t="s">
        <v>651</v>
      </c>
      <c r="B290" s="35"/>
      <c r="C290" s="35" t="s">
        <v>652</v>
      </c>
      <c r="D290" s="35"/>
      <c r="E290" s="35"/>
      <c r="F290" s="34">
        <f>SUM(F291:F302)</f>
        <v>1200</v>
      </c>
      <c r="G290" s="34">
        <f>SUM(G291:G302)</f>
        <v>1200</v>
      </c>
      <c r="H290" s="29"/>
      <c r="I290" s="35"/>
      <c r="J290" s="35"/>
    </row>
    <row r="291" s="11" customFormat="1" ht="26.1" customHeight="1" spans="1:10">
      <c r="A291" s="29" t="s">
        <v>653</v>
      </c>
      <c r="B291" s="29" t="s">
        <v>175</v>
      </c>
      <c r="C291" s="29" t="s">
        <v>654</v>
      </c>
      <c r="D291" s="29" t="s">
        <v>655</v>
      </c>
      <c r="E291" s="29" t="s">
        <v>27</v>
      </c>
      <c r="F291" s="36">
        <v>100</v>
      </c>
      <c r="G291" s="36">
        <v>100</v>
      </c>
      <c r="H291" s="29" t="s">
        <v>393</v>
      </c>
      <c r="I291" s="29"/>
      <c r="J291" s="29">
        <v>160</v>
      </c>
    </row>
    <row r="292" s="11" customFormat="1" ht="26.1" customHeight="1" spans="1:10">
      <c r="A292" s="29" t="s">
        <v>656</v>
      </c>
      <c r="B292" s="29" t="s">
        <v>212</v>
      </c>
      <c r="C292" s="29" t="s">
        <v>657</v>
      </c>
      <c r="D292" s="29" t="s">
        <v>655</v>
      </c>
      <c r="E292" s="29" t="s">
        <v>27</v>
      </c>
      <c r="F292" s="36">
        <v>100</v>
      </c>
      <c r="G292" s="36">
        <v>100</v>
      </c>
      <c r="H292" s="29" t="s">
        <v>393</v>
      </c>
      <c r="I292" s="29">
        <v>1</v>
      </c>
      <c r="J292" s="29">
        <v>52</v>
      </c>
    </row>
    <row r="293" s="11" customFormat="1" ht="26.1" customHeight="1" spans="1:10">
      <c r="A293" s="29" t="s">
        <v>658</v>
      </c>
      <c r="B293" s="29" t="s">
        <v>138</v>
      </c>
      <c r="C293" s="29" t="s">
        <v>659</v>
      </c>
      <c r="D293" s="29" t="s">
        <v>655</v>
      </c>
      <c r="E293" s="29" t="s">
        <v>27</v>
      </c>
      <c r="F293" s="36">
        <v>100</v>
      </c>
      <c r="G293" s="36">
        <v>100</v>
      </c>
      <c r="H293" s="29" t="s">
        <v>393</v>
      </c>
      <c r="I293" s="29"/>
      <c r="J293" s="29">
        <v>98</v>
      </c>
    </row>
    <row r="294" s="11" customFormat="1" ht="49.5" customHeight="1" spans="1:10">
      <c r="A294" s="29" t="s">
        <v>660</v>
      </c>
      <c r="B294" s="29" t="s">
        <v>661</v>
      </c>
      <c r="C294" s="29" t="s">
        <v>662</v>
      </c>
      <c r="D294" s="29" t="s">
        <v>655</v>
      </c>
      <c r="E294" s="29" t="s">
        <v>27</v>
      </c>
      <c r="F294" s="36">
        <v>100</v>
      </c>
      <c r="G294" s="36">
        <v>100</v>
      </c>
      <c r="H294" s="29" t="s">
        <v>393</v>
      </c>
      <c r="I294" s="29"/>
      <c r="J294" s="29">
        <v>90</v>
      </c>
    </row>
    <row r="295" s="11" customFormat="1" ht="26.1" customHeight="1" spans="1:10">
      <c r="A295" s="29" t="s">
        <v>663</v>
      </c>
      <c r="B295" s="29" t="s">
        <v>296</v>
      </c>
      <c r="C295" s="29" t="s">
        <v>664</v>
      </c>
      <c r="D295" s="29" t="s">
        <v>655</v>
      </c>
      <c r="E295" s="29" t="s">
        <v>27</v>
      </c>
      <c r="F295" s="36">
        <v>100</v>
      </c>
      <c r="G295" s="36">
        <v>100</v>
      </c>
      <c r="H295" s="29" t="s">
        <v>393</v>
      </c>
      <c r="I295" s="29">
        <v>1</v>
      </c>
      <c r="J295" s="29">
        <v>127</v>
      </c>
    </row>
    <row r="296" s="11" customFormat="1" ht="26.1" customHeight="1" spans="1:10">
      <c r="A296" s="29" t="s">
        <v>665</v>
      </c>
      <c r="B296" s="29" t="s">
        <v>666</v>
      </c>
      <c r="C296" s="29" t="s">
        <v>667</v>
      </c>
      <c r="D296" s="29" t="s">
        <v>655</v>
      </c>
      <c r="E296" s="29" t="s">
        <v>27</v>
      </c>
      <c r="F296" s="36">
        <v>100</v>
      </c>
      <c r="G296" s="36">
        <v>100</v>
      </c>
      <c r="H296" s="29" t="s">
        <v>393</v>
      </c>
      <c r="I296" s="29">
        <v>1</v>
      </c>
      <c r="J296" s="29">
        <v>97</v>
      </c>
    </row>
    <row r="297" s="11" customFormat="1" ht="26.1" customHeight="1" spans="1:10">
      <c r="A297" s="29" t="s">
        <v>668</v>
      </c>
      <c r="B297" s="29" t="s">
        <v>525</v>
      </c>
      <c r="C297" s="29" t="s">
        <v>669</v>
      </c>
      <c r="D297" s="29" t="s">
        <v>655</v>
      </c>
      <c r="E297" s="29" t="s">
        <v>27</v>
      </c>
      <c r="F297" s="36">
        <v>100</v>
      </c>
      <c r="G297" s="36">
        <v>100</v>
      </c>
      <c r="H297" s="29" t="s">
        <v>393</v>
      </c>
      <c r="I297" s="29">
        <v>1</v>
      </c>
      <c r="J297" s="29">
        <v>60</v>
      </c>
    </row>
    <row r="298" s="11" customFormat="1" ht="26.1" customHeight="1" spans="1:10">
      <c r="A298" s="29" t="s">
        <v>670</v>
      </c>
      <c r="B298" s="29" t="s">
        <v>38</v>
      </c>
      <c r="C298" s="29" t="s">
        <v>671</v>
      </c>
      <c r="D298" s="29" t="s">
        <v>655</v>
      </c>
      <c r="E298" s="29" t="s">
        <v>27</v>
      </c>
      <c r="F298" s="36">
        <v>100</v>
      </c>
      <c r="G298" s="36">
        <v>100</v>
      </c>
      <c r="H298" s="29" t="s">
        <v>393</v>
      </c>
      <c r="I298" s="29"/>
      <c r="J298" s="29">
        <v>108</v>
      </c>
    </row>
    <row r="299" s="11" customFormat="1" ht="26.1" customHeight="1" spans="1:10">
      <c r="A299" s="29" t="s">
        <v>672</v>
      </c>
      <c r="B299" s="29" t="s">
        <v>41</v>
      </c>
      <c r="C299" s="29" t="s">
        <v>673</v>
      </c>
      <c r="D299" s="29" t="s">
        <v>655</v>
      </c>
      <c r="E299" s="29" t="s">
        <v>27</v>
      </c>
      <c r="F299" s="36">
        <v>100</v>
      </c>
      <c r="G299" s="36">
        <v>100</v>
      </c>
      <c r="H299" s="29" t="s">
        <v>393</v>
      </c>
      <c r="I299" s="29"/>
      <c r="J299" s="29">
        <v>88</v>
      </c>
    </row>
    <row r="300" s="11" customFormat="1" ht="42.75" customHeight="1" spans="1:10">
      <c r="A300" s="29" t="s">
        <v>674</v>
      </c>
      <c r="B300" s="29" t="s">
        <v>135</v>
      </c>
      <c r="C300" s="29" t="s">
        <v>675</v>
      </c>
      <c r="D300" s="29" t="s">
        <v>655</v>
      </c>
      <c r="E300" s="29" t="s">
        <v>27</v>
      </c>
      <c r="F300" s="36">
        <v>100</v>
      </c>
      <c r="G300" s="36">
        <v>100</v>
      </c>
      <c r="H300" s="29" t="s">
        <v>393</v>
      </c>
      <c r="I300" s="29">
        <v>1</v>
      </c>
      <c r="J300" s="29">
        <v>104</v>
      </c>
    </row>
    <row r="301" s="11" customFormat="1" ht="37.5" customHeight="1" spans="1:10">
      <c r="A301" s="29" t="s">
        <v>676</v>
      </c>
      <c r="B301" s="29" t="s">
        <v>510</v>
      </c>
      <c r="C301" s="29" t="s">
        <v>677</v>
      </c>
      <c r="D301" s="29" t="s">
        <v>655</v>
      </c>
      <c r="E301" s="29" t="s">
        <v>27</v>
      </c>
      <c r="F301" s="36">
        <v>100</v>
      </c>
      <c r="G301" s="36">
        <v>100</v>
      </c>
      <c r="H301" s="29" t="s">
        <v>393</v>
      </c>
      <c r="I301" s="29">
        <v>1</v>
      </c>
      <c r="J301" s="29">
        <v>146</v>
      </c>
    </row>
    <row r="302" s="11" customFormat="1" ht="26.1" customHeight="1" spans="1:10">
      <c r="A302" s="29" t="s">
        <v>678</v>
      </c>
      <c r="B302" s="29" t="s">
        <v>679</v>
      </c>
      <c r="C302" s="29" t="s">
        <v>680</v>
      </c>
      <c r="D302" s="29" t="s">
        <v>655</v>
      </c>
      <c r="E302" s="29" t="s">
        <v>27</v>
      </c>
      <c r="F302" s="36">
        <v>100</v>
      </c>
      <c r="G302" s="36">
        <v>100</v>
      </c>
      <c r="H302" s="29" t="s">
        <v>393</v>
      </c>
      <c r="I302" s="29">
        <v>1</v>
      </c>
      <c r="J302" s="29">
        <v>157</v>
      </c>
    </row>
    <row r="303" s="12" customFormat="1" ht="26.1" customHeight="1" spans="1:10">
      <c r="A303" s="38" t="s">
        <v>681</v>
      </c>
      <c r="B303" s="35"/>
      <c r="C303" s="35" t="s">
        <v>682</v>
      </c>
      <c r="D303" s="35"/>
      <c r="E303" s="35"/>
      <c r="F303" s="34">
        <f t="shared" ref="F303:I303" si="0">SUM(F304:F352)</f>
        <v>530</v>
      </c>
      <c r="G303" s="34">
        <f t="shared" si="0"/>
        <v>530</v>
      </c>
      <c r="H303" s="35"/>
      <c r="I303" s="35">
        <f t="shared" si="0"/>
        <v>18</v>
      </c>
      <c r="J303" s="35"/>
    </row>
    <row r="304" s="11" customFormat="1" ht="26.1" customHeight="1" spans="1:10">
      <c r="A304" s="29" t="s">
        <v>683</v>
      </c>
      <c r="B304" s="29" t="s">
        <v>684</v>
      </c>
      <c r="C304" s="29" t="s">
        <v>685</v>
      </c>
      <c r="D304" s="29" t="s">
        <v>686</v>
      </c>
      <c r="E304" s="29" t="s">
        <v>27</v>
      </c>
      <c r="F304" s="36">
        <v>10</v>
      </c>
      <c r="G304" s="36">
        <v>10</v>
      </c>
      <c r="H304" s="29" t="s">
        <v>393</v>
      </c>
      <c r="I304" s="29">
        <v>1</v>
      </c>
      <c r="J304" s="29"/>
    </row>
    <row r="305" s="11" customFormat="1" ht="39" customHeight="1" spans="1:10">
      <c r="A305" s="29" t="s">
        <v>687</v>
      </c>
      <c r="B305" s="29" t="s">
        <v>292</v>
      </c>
      <c r="C305" s="29" t="s">
        <v>688</v>
      </c>
      <c r="D305" s="29" t="s">
        <v>686</v>
      </c>
      <c r="E305" s="29" t="s">
        <v>27</v>
      </c>
      <c r="F305" s="36">
        <v>10</v>
      </c>
      <c r="G305" s="36">
        <v>10</v>
      </c>
      <c r="H305" s="29" t="s">
        <v>393</v>
      </c>
      <c r="I305" s="29">
        <v>1</v>
      </c>
      <c r="J305" s="29"/>
    </row>
    <row r="306" s="11" customFormat="1" ht="39" customHeight="1" spans="1:10">
      <c r="A306" s="29" t="s">
        <v>689</v>
      </c>
      <c r="B306" s="29" t="s">
        <v>690</v>
      </c>
      <c r="C306" s="29" t="s">
        <v>691</v>
      </c>
      <c r="D306" s="29" t="s">
        <v>686</v>
      </c>
      <c r="E306" s="29" t="s">
        <v>27</v>
      </c>
      <c r="F306" s="36">
        <v>10</v>
      </c>
      <c r="G306" s="36">
        <v>10</v>
      </c>
      <c r="H306" s="29" t="s">
        <v>393</v>
      </c>
      <c r="I306" s="29">
        <v>1</v>
      </c>
      <c r="J306" s="29"/>
    </row>
    <row r="307" s="11" customFormat="1" ht="26.1" customHeight="1" spans="1:10">
      <c r="A307" s="29" t="s">
        <v>692</v>
      </c>
      <c r="B307" s="29" t="s">
        <v>693</v>
      </c>
      <c r="C307" s="29" t="s">
        <v>694</v>
      </c>
      <c r="D307" s="29" t="s">
        <v>686</v>
      </c>
      <c r="E307" s="29" t="s">
        <v>27</v>
      </c>
      <c r="F307" s="36">
        <v>10</v>
      </c>
      <c r="G307" s="36">
        <v>10</v>
      </c>
      <c r="H307" s="29" t="s">
        <v>393</v>
      </c>
      <c r="I307" s="29" t="s">
        <v>695</v>
      </c>
      <c r="J307" s="29"/>
    </row>
    <row r="308" s="11" customFormat="1" ht="26.1" customHeight="1" spans="1:10">
      <c r="A308" s="29" t="s">
        <v>696</v>
      </c>
      <c r="B308" s="29" t="s">
        <v>697</v>
      </c>
      <c r="C308" s="29" t="s">
        <v>698</v>
      </c>
      <c r="D308" s="29" t="s">
        <v>686</v>
      </c>
      <c r="E308" s="29" t="s">
        <v>27</v>
      </c>
      <c r="F308" s="36">
        <v>10</v>
      </c>
      <c r="G308" s="36">
        <v>10</v>
      </c>
      <c r="H308" s="29" t="s">
        <v>393</v>
      </c>
      <c r="I308" s="29" t="s">
        <v>695</v>
      </c>
      <c r="J308" s="29"/>
    </row>
    <row r="309" s="11" customFormat="1" ht="43.5" customHeight="1" spans="1:10">
      <c r="A309" s="29" t="s">
        <v>699</v>
      </c>
      <c r="B309" s="29" t="s">
        <v>700</v>
      </c>
      <c r="C309" s="29" t="s">
        <v>701</v>
      </c>
      <c r="D309" s="29" t="s">
        <v>686</v>
      </c>
      <c r="E309" s="29" t="s">
        <v>27</v>
      </c>
      <c r="F309" s="36">
        <v>10</v>
      </c>
      <c r="G309" s="36">
        <v>10</v>
      </c>
      <c r="H309" s="29" t="s">
        <v>393</v>
      </c>
      <c r="I309" s="29" t="s">
        <v>695</v>
      </c>
      <c r="J309" s="29"/>
    </row>
    <row r="310" s="11" customFormat="1" ht="26.1" customHeight="1" spans="1:10">
      <c r="A310" s="29" t="s">
        <v>702</v>
      </c>
      <c r="B310" s="29" t="s">
        <v>93</v>
      </c>
      <c r="C310" s="29" t="s">
        <v>703</v>
      </c>
      <c r="D310" s="29" t="s">
        <v>686</v>
      </c>
      <c r="E310" s="29" t="s">
        <v>27</v>
      </c>
      <c r="F310" s="36">
        <v>10</v>
      </c>
      <c r="G310" s="36">
        <v>10</v>
      </c>
      <c r="H310" s="29" t="s">
        <v>393</v>
      </c>
      <c r="I310" s="29" t="s">
        <v>695</v>
      </c>
      <c r="J310" s="29"/>
    </row>
    <row r="311" s="11" customFormat="1" ht="26.1" customHeight="1" spans="1:10">
      <c r="A311" s="29" t="s">
        <v>704</v>
      </c>
      <c r="B311" s="29" t="s">
        <v>705</v>
      </c>
      <c r="C311" s="29" t="s">
        <v>706</v>
      </c>
      <c r="D311" s="29" t="s">
        <v>686</v>
      </c>
      <c r="E311" s="29" t="s">
        <v>27</v>
      </c>
      <c r="F311" s="36">
        <v>10</v>
      </c>
      <c r="G311" s="36">
        <v>10</v>
      </c>
      <c r="H311" s="29" t="s">
        <v>393</v>
      </c>
      <c r="I311" s="29" t="s">
        <v>695</v>
      </c>
      <c r="J311" s="29"/>
    </row>
    <row r="312" s="11" customFormat="1" ht="26.1" customHeight="1" spans="1:10">
      <c r="A312" s="29" t="s">
        <v>707</v>
      </c>
      <c r="B312" s="29" t="s">
        <v>518</v>
      </c>
      <c r="C312" s="29" t="s">
        <v>708</v>
      </c>
      <c r="D312" s="29" t="s">
        <v>686</v>
      </c>
      <c r="E312" s="29" t="s">
        <v>27</v>
      </c>
      <c r="F312" s="36">
        <v>10</v>
      </c>
      <c r="G312" s="36">
        <v>10</v>
      </c>
      <c r="H312" s="29" t="s">
        <v>393</v>
      </c>
      <c r="I312" s="29" t="s">
        <v>695</v>
      </c>
      <c r="J312" s="29"/>
    </row>
    <row r="313" s="11" customFormat="1" ht="26.1" customHeight="1" spans="1:10">
      <c r="A313" s="29" t="s">
        <v>709</v>
      </c>
      <c r="B313" s="29" t="s">
        <v>679</v>
      </c>
      <c r="C313" s="29" t="s">
        <v>710</v>
      </c>
      <c r="D313" s="29" t="s">
        <v>686</v>
      </c>
      <c r="E313" s="29" t="s">
        <v>27</v>
      </c>
      <c r="F313" s="36">
        <v>10</v>
      </c>
      <c r="G313" s="36">
        <v>10</v>
      </c>
      <c r="H313" s="29" t="s">
        <v>393</v>
      </c>
      <c r="I313" s="29">
        <v>1</v>
      </c>
      <c r="J313" s="29"/>
    </row>
    <row r="314" s="11" customFormat="1" ht="46.5" customHeight="1" spans="1:10">
      <c r="A314" s="29" t="s">
        <v>711</v>
      </c>
      <c r="B314" s="29" t="s">
        <v>661</v>
      </c>
      <c r="C314" s="29" t="s">
        <v>712</v>
      </c>
      <c r="D314" s="29" t="s">
        <v>686</v>
      </c>
      <c r="E314" s="29" t="s">
        <v>27</v>
      </c>
      <c r="F314" s="36">
        <v>10</v>
      </c>
      <c r="G314" s="36">
        <v>10</v>
      </c>
      <c r="H314" s="29" t="s">
        <v>393</v>
      </c>
      <c r="I314" s="29" t="s">
        <v>695</v>
      </c>
      <c r="J314" s="29"/>
    </row>
    <row r="315" s="11" customFormat="1" ht="73.5" customHeight="1" spans="1:10">
      <c r="A315" s="29" t="s">
        <v>713</v>
      </c>
      <c r="B315" s="29" t="s">
        <v>335</v>
      </c>
      <c r="C315" s="29" t="s">
        <v>714</v>
      </c>
      <c r="D315" s="29" t="s">
        <v>686</v>
      </c>
      <c r="E315" s="29" t="s">
        <v>27</v>
      </c>
      <c r="F315" s="36">
        <v>10</v>
      </c>
      <c r="G315" s="36">
        <v>10</v>
      </c>
      <c r="H315" s="29" t="s">
        <v>393</v>
      </c>
      <c r="I315" s="29" t="s">
        <v>695</v>
      </c>
      <c r="J315" s="29"/>
    </row>
    <row r="316" s="11" customFormat="1" ht="45" customHeight="1" spans="1:10">
      <c r="A316" s="29" t="s">
        <v>715</v>
      </c>
      <c r="B316" s="29" t="s">
        <v>666</v>
      </c>
      <c r="C316" s="29" t="s">
        <v>716</v>
      </c>
      <c r="D316" s="29" t="s">
        <v>686</v>
      </c>
      <c r="E316" s="29" t="s">
        <v>27</v>
      </c>
      <c r="F316" s="36">
        <v>10</v>
      </c>
      <c r="G316" s="36">
        <v>10</v>
      </c>
      <c r="H316" s="29" t="s">
        <v>393</v>
      </c>
      <c r="I316" s="29">
        <v>1</v>
      </c>
      <c r="J316" s="29"/>
    </row>
    <row r="317" s="11" customFormat="1" ht="26.1" customHeight="1" spans="1:10">
      <c r="A317" s="29" t="s">
        <v>717</v>
      </c>
      <c r="B317" s="29" t="s">
        <v>510</v>
      </c>
      <c r="C317" s="29" t="s">
        <v>718</v>
      </c>
      <c r="D317" s="29" t="s">
        <v>686</v>
      </c>
      <c r="E317" s="29" t="s">
        <v>27</v>
      </c>
      <c r="F317" s="36">
        <v>10</v>
      </c>
      <c r="G317" s="36">
        <v>10</v>
      </c>
      <c r="H317" s="29" t="s">
        <v>393</v>
      </c>
      <c r="I317" s="29">
        <v>1</v>
      </c>
      <c r="J317" s="29"/>
    </row>
    <row r="318" s="11" customFormat="1" ht="26.1" customHeight="1" spans="1:10">
      <c r="A318" s="29" t="s">
        <v>719</v>
      </c>
      <c r="B318" s="29" t="s">
        <v>161</v>
      </c>
      <c r="C318" s="29" t="s">
        <v>720</v>
      </c>
      <c r="D318" s="29" t="s">
        <v>686</v>
      </c>
      <c r="E318" s="29" t="s">
        <v>27</v>
      </c>
      <c r="F318" s="36">
        <v>10</v>
      </c>
      <c r="G318" s="36">
        <v>10</v>
      </c>
      <c r="H318" s="29" t="s">
        <v>393</v>
      </c>
      <c r="I318" s="29" t="s">
        <v>695</v>
      </c>
      <c r="J318" s="29"/>
    </row>
    <row r="319" s="11" customFormat="1" ht="26.1" customHeight="1" spans="1:10">
      <c r="A319" s="29" t="s">
        <v>721</v>
      </c>
      <c r="B319" s="29" t="s">
        <v>170</v>
      </c>
      <c r="C319" s="29" t="s">
        <v>722</v>
      </c>
      <c r="D319" s="29" t="s">
        <v>686</v>
      </c>
      <c r="E319" s="29" t="s">
        <v>27</v>
      </c>
      <c r="F319" s="36">
        <v>10</v>
      </c>
      <c r="G319" s="36">
        <v>10</v>
      </c>
      <c r="H319" s="29" t="s">
        <v>393</v>
      </c>
      <c r="I319" s="29" t="s">
        <v>695</v>
      </c>
      <c r="J319" s="29"/>
    </row>
    <row r="320" s="11" customFormat="1" ht="26.1" customHeight="1" spans="1:10">
      <c r="A320" s="29" t="s">
        <v>723</v>
      </c>
      <c r="B320" s="29" t="s">
        <v>518</v>
      </c>
      <c r="C320" s="29" t="s">
        <v>724</v>
      </c>
      <c r="D320" s="29" t="s">
        <v>686</v>
      </c>
      <c r="E320" s="29" t="s">
        <v>27</v>
      </c>
      <c r="F320" s="36">
        <v>10</v>
      </c>
      <c r="G320" s="36">
        <v>10</v>
      </c>
      <c r="H320" s="29" t="s">
        <v>393</v>
      </c>
      <c r="I320" s="29" t="s">
        <v>695</v>
      </c>
      <c r="J320" s="29"/>
    </row>
    <row r="321" s="11" customFormat="1" ht="26.1" customHeight="1" spans="1:10">
      <c r="A321" s="29" t="s">
        <v>725</v>
      </c>
      <c r="B321" s="29" t="s">
        <v>726</v>
      </c>
      <c r="C321" s="29" t="s">
        <v>727</v>
      </c>
      <c r="D321" s="29" t="s">
        <v>686</v>
      </c>
      <c r="E321" s="29" t="s">
        <v>27</v>
      </c>
      <c r="F321" s="36">
        <v>10</v>
      </c>
      <c r="G321" s="36">
        <v>10</v>
      </c>
      <c r="H321" s="29" t="s">
        <v>393</v>
      </c>
      <c r="I321" s="29">
        <v>1</v>
      </c>
      <c r="J321" s="29"/>
    </row>
    <row r="322" s="11" customFormat="1" ht="26.1" customHeight="1" spans="1:10">
      <c r="A322" s="29" t="s">
        <v>728</v>
      </c>
      <c r="B322" s="29" t="s">
        <v>666</v>
      </c>
      <c r="C322" s="29" t="s">
        <v>729</v>
      </c>
      <c r="D322" s="29" t="s">
        <v>686</v>
      </c>
      <c r="E322" s="29" t="s">
        <v>27</v>
      </c>
      <c r="F322" s="36">
        <v>10</v>
      </c>
      <c r="G322" s="36">
        <v>10</v>
      </c>
      <c r="H322" s="29" t="s">
        <v>393</v>
      </c>
      <c r="I322" s="29">
        <v>1</v>
      </c>
      <c r="J322" s="29"/>
    </row>
    <row r="323" s="11" customFormat="1" ht="26.1" customHeight="1" spans="1:10">
      <c r="A323" s="29" t="s">
        <v>730</v>
      </c>
      <c r="B323" s="29" t="s">
        <v>666</v>
      </c>
      <c r="C323" s="29" t="s">
        <v>731</v>
      </c>
      <c r="D323" s="29" t="s">
        <v>686</v>
      </c>
      <c r="E323" s="29" t="s">
        <v>27</v>
      </c>
      <c r="F323" s="36">
        <v>10</v>
      </c>
      <c r="G323" s="36">
        <v>10</v>
      </c>
      <c r="H323" s="29" t="s">
        <v>393</v>
      </c>
      <c r="I323" s="29">
        <v>1</v>
      </c>
      <c r="J323" s="29"/>
    </row>
    <row r="324" s="11" customFormat="1" ht="26.1" customHeight="1" spans="1:10">
      <c r="A324" s="29" t="s">
        <v>732</v>
      </c>
      <c r="B324" s="29" t="s">
        <v>733</v>
      </c>
      <c r="C324" s="29" t="s">
        <v>734</v>
      </c>
      <c r="D324" s="29" t="s">
        <v>686</v>
      </c>
      <c r="E324" s="29" t="s">
        <v>27</v>
      </c>
      <c r="F324" s="36">
        <v>10</v>
      </c>
      <c r="G324" s="36">
        <v>10</v>
      </c>
      <c r="H324" s="29" t="s">
        <v>393</v>
      </c>
      <c r="I324" s="29" t="s">
        <v>695</v>
      </c>
      <c r="J324" s="29"/>
    </row>
    <row r="325" s="11" customFormat="1" ht="45" customHeight="1" spans="1:10">
      <c r="A325" s="29" t="s">
        <v>735</v>
      </c>
      <c r="B325" s="29" t="s">
        <v>100</v>
      </c>
      <c r="C325" s="29" t="s">
        <v>736</v>
      </c>
      <c r="D325" s="29" t="s">
        <v>686</v>
      </c>
      <c r="E325" s="29" t="s">
        <v>27</v>
      </c>
      <c r="F325" s="36">
        <v>10</v>
      </c>
      <c r="G325" s="36">
        <v>10</v>
      </c>
      <c r="H325" s="29" t="s">
        <v>393</v>
      </c>
      <c r="I325" s="29" t="s">
        <v>695</v>
      </c>
      <c r="J325" s="29"/>
    </row>
    <row r="326" s="11" customFormat="1" ht="48" customHeight="1" spans="1:10">
      <c r="A326" s="29" t="s">
        <v>737</v>
      </c>
      <c r="B326" s="29" t="s">
        <v>311</v>
      </c>
      <c r="C326" s="29" t="s">
        <v>738</v>
      </c>
      <c r="D326" s="29" t="s">
        <v>686</v>
      </c>
      <c r="E326" s="29" t="s">
        <v>27</v>
      </c>
      <c r="F326" s="36">
        <v>10</v>
      </c>
      <c r="G326" s="36">
        <v>10</v>
      </c>
      <c r="H326" s="29" t="s">
        <v>393</v>
      </c>
      <c r="I326" s="29" t="s">
        <v>695</v>
      </c>
      <c r="J326" s="29"/>
    </row>
    <row r="327" s="11" customFormat="1" ht="42" customHeight="1" spans="1:10">
      <c r="A327" s="29" t="s">
        <v>739</v>
      </c>
      <c r="B327" s="29" t="s">
        <v>538</v>
      </c>
      <c r="C327" s="29" t="s">
        <v>740</v>
      </c>
      <c r="D327" s="29" t="s">
        <v>686</v>
      </c>
      <c r="E327" s="29" t="s">
        <v>27</v>
      </c>
      <c r="F327" s="36">
        <v>10</v>
      </c>
      <c r="G327" s="36">
        <v>10</v>
      </c>
      <c r="H327" s="29" t="s">
        <v>393</v>
      </c>
      <c r="I327" s="29" t="s">
        <v>695</v>
      </c>
      <c r="J327" s="29"/>
    </row>
    <row r="328" s="11" customFormat="1" ht="47.25" customHeight="1" spans="1:10">
      <c r="A328" s="29" t="s">
        <v>741</v>
      </c>
      <c r="B328" s="29" t="s">
        <v>733</v>
      </c>
      <c r="C328" s="29" t="s">
        <v>742</v>
      </c>
      <c r="D328" s="29" t="s">
        <v>686</v>
      </c>
      <c r="E328" s="29" t="s">
        <v>27</v>
      </c>
      <c r="F328" s="36">
        <v>10</v>
      </c>
      <c r="G328" s="36">
        <v>10</v>
      </c>
      <c r="H328" s="29" t="s">
        <v>393</v>
      </c>
      <c r="I328" s="29" t="s">
        <v>695</v>
      </c>
      <c r="J328" s="29"/>
    </row>
    <row r="329" s="11" customFormat="1" ht="26.1" customHeight="1" spans="1:10">
      <c r="A329" s="29" t="s">
        <v>743</v>
      </c>
      <c r="B329" s="29" t="s">
        <v>93</v>
      </c>
      <c r="C329" s="29" t="s">
        <v>744</v>
      </c>
      <c r="D329" s="29" t="s">
        <v>686</v>
      </c>
      <c r="E329" s="29" t="s">
        <v>27</v>
      </c>
      <c r="F329" s="36">
        <v>10</v>
      </c>
      <c r="G329" s="36">
        <v>10</v>
      </c>
      <c r="H329" s="29" t="s">
        <v>393</v>
      </c>
      <c r="I329" s="29" t="s">
        <v>695</v>
      </c>
      <c r="J329" s="29"/>
    </row>
    <row r="330" s="11" customFormat="1" ht="45" customHeight="1" spans="1:10">
      <c r="A330" s="29" t="s">
        <v>745</v>
      </c>
      <c r="B330" s="29" t="s">
        <v>175</v>
      </c>
      <c r="C330" s="29" t="s">
        <v>746</v>
      </c>
      <c r="D330" s="29" t="s">
        <v>686</v>
      </c>
      <c r="E330" s="29" t="s">
        <v>27</v>
      </c>
      <c r="F330" s="36">
        <v>10</v>
      </c>
      <c r="G330" s="36">
        <v>10</v>
      </c>
      <c r="H330" s="29" t="s">
        <v>393</v>
      </c>
      <c r="I330" s="29" t="s">
        <v>695</v>
      </c>
      <c r="J330" s="29"/>
    </row>
    <row r="331" s="11" customFormat="1" ht="26.1" customHeight="1" spans="1:10">
      <c r="A331" s="29" t="s">
        <v>747</v>
      </c>
      <c r="B331" s="29" t="s">
        <v>618</v>
      </c>
      <c r="C331" s="29" t="s">
        <v>748</v>
      </c>
      <c r="D331" s="29" t="s">
        <v>686</v>
      </c>
      <c r="E331" s="29" t="s">
        <v>27</v>
      </c>
      <c r="F331" s="36">
        <v>10</v>
      </c>
      <c r="G331" s="36">
        <v>10</v>
      </c>
      <c r="H331" s="29" t="s">
        <v>393</v>
      </c>
      <c r="I331" s="29" t="s">
        <v>695</v>
      </c>
      <c r="J331" s="29"/>
    </row>
    <row r="332" s="11" customFormat="1" ht="26.1" customHeight="1" spans="1:10">
      <c r="A332" s="29" t="s">
        <v>749</v>
      </c>
      <c r="B332" s="29" t="s">
        <v>750</v>
      </c>
      <c r="C332" s="29" t="s">
        <v>751</v>
      </c>
      <c r="D332" s="29" t="s">
        <v>686</v>
      </c>
      <c r="E332" s="29" t="s">
        <v>27</v>
      </c>
      <c r="F332" s="36">
        <v>10</v>
      </c>
      <c r="G332" s="36">
        <v>10</v>
      </c>
      <c r="H332" s="29" t="s">
        <v>393</v>
      </c>
      <c r="I332" s="29" t="s">
        <v>695</v>
      </c>
      <c r="J332" s="29"/>
    </row>
    <row r="333" s="11" customFormat="1" ht="26.1" customHeight="1" spans="1:10">
      <c r="A333" s="29" t="s">
        <v>752</v>
      </c>
      <c r="B333" s="29" t="s">
        <v>335</v>
      </c>
      <c r="C333" s="29" t="s">
        <v>753</v>
      </c>
      <c r="D333" s="29" t="s">
        <v>686</v>
      </c>
      <c r="E333" s="29" t="s">
        <v>27</v>
      </c>
      <c r="F333" s="36">
        <v>10</v>
      </c>
      <c r="G333" s="36">
        <v>10</v>
      </c>
      <c r="H333" s="29" t="s">
        <v>393</v>
      </c>
      <c r="I333" s="29" t="s">
        <v>695</v>
      </c>
      <c r="J333" s="29"/>
    </row>
    <row r="334" s="11" customFormat="1" ht="26.1" customHeight="1" spans="1:10">
      <c r="A334" s="29" t="s">
        <v>754</v>
      </c>
      <c r="B334" s="29" t="s">
        <v>755</v>
      </c>
      <c r="C334" s="29" t="s">
        <v>756</v>
      </c>
      <c r="D334" s="29" t="s">
        <v>686</v>
      </c>
      <c r="E334" s="29" t="s">
        <v>27</v>
      </c>
      <c r="F334" s="36">
        <v>10</v>
      </c>
      <c r="G334" s="36">
        <v>10</v>
      </c>
      <c r="H334" s="29" t="s">
        <v>393</v>
      </c>
      <c r="I334" s="29">
        <v>1</v>
      </c>
      <c r="J334" s="29"/>
    </row>
    <row r="335" s="11" customFormat="1" ht="26.1" customHeight="1" spans="1:10">
      <c r="A335" s="29" t="s">
        <v>757</v>
      </c>
      <c r="B335" s="29" t="s">
        <v>758</v>
      </c>
      <c r="C335" s="29" t="s">
        <v>759</v>
      </c>
      <c r="D335" s="29" t="s">
        <v>686</v>
      </c>
      <c r="E335" s="29" t="s">
        <v>27</v>
      </c>
      <c r="F335" s="36">
        <v>10</v>
      </c>
      <c r="G335" s="36">
        <v>10</v>
      </c>
      <c r="H335" s="29" t="s">
        <v>393</v>
      </c>
      <c r="I335" s="29" t="s">
        <v>695</v>
      </c>
      <c r="J335" s="29"/>
    </row>
    <row r="336" s="11" customFormat="1" ht="61.5" customHeight="1" spans="1:10">
      <c r="A336" s="29" t="s">
        <v>760</v>
      </c>
      <c r="B336" s="29" t="s">
        <v>448</v>
      </c>
      <c r="C336" s="29" t="s">
        <v>761</v>
      </c>
      <c r="D336" s="29" t="s">
        <v>686</v>
      </c>
      <c r="E336" s="29" t="s">
        <v>27</v>
      </c>
      <c r="F336" s="36">
        <v>10</v>
      </c>
      <c r="G336" s="36">
        <v>10</v>
      </c>
      <c r="H336" s="29" t="s">
        <v>393</v>
      </c>
      <c r="I336" s="29" t="s">
        <v>695</v>
      </c>
      <c r="J336" s="29"/>
    </row>
    <row r="337" s="11" customFormat="1" ht="26.1" customHeight="1" spans="1:10">
      <c r="A337" s="29" t="s">
        <v>762</v>
      </c>
      <c r="B337" s="29" t="s">
        <v>87</v>
      </c>
      <c r="C337" s="29" t="s">
        <v>763</v>
      </c>
      <c r="D337" s="29" t="s">
        <v>686</v>
      </c>
      <c r="E337" s="29" t="s">
        <v>27</v>
      </c>
      <c r="F337" s="36">
        <v>10</v>
      </c>
      <c r="G337" s="36">
        <v>10</v>
      </c>
      <c r="H337" s="29" t="s">
        <v>393</v>
      </c>
      <c r="I337" s="29" t="s">
        <v>695</v>
      </c>
      <c r="J337" s="29"/>
    </row>
    <row r="338" s="11" customFormat="1" ht="26.1" customHeight="1" spans="1:10">
      <c r="A338" s="29" t="s">
        <v>764</v>
      </c>
      <c r="B338" s="29" t="s">
        <v>765</v>
      </c>
      <c r="C338" s="29" t="s">
        <v>766</v>
      </c>
      <c r="D338" s="29" t="s">
        <v>686</v>
      </c>
      <c r="E338" s="29" t="s">
        <v>27</v>
      </c>
      <c r="F338" s="36">
        <v>10</v>
      </c>
      <c r="G338" s="36">
        <v>10</v>
      </c>
      <c r="H338" s="29" t="s">
        <v>393</v>
      </c>
      <c r="I338" s="29" t="s">
        <v>695</v>
      </c>
      <c r="J338" s="29"/>
    </row>
    <row r="339" s="11" customFormat="1" ht="26.1" customHeight="1" spans="1:10">
      <c r="A339" s="29" t="s">
        <v>767</v>
      </c>
      <c r="B339" s="29" t="s">
        <v>690</v>
      </c>
      <c r="C339" s="29" t="s">
        <v>768</v>
      </c>
      <c r="D339" s="29" t="s">
        <v>686</v>
      </c>
      <c r="E339" s="29" t="s">
        <v>27</v>
      </c>
      <c r="F339" s="36">
        <v>10</v>
      </c>
      <c r="G339" s="36">
        <v>10</v>
      </c>
      <c r="H339" s="29" t="s">
        <v>393</v>
      </c>
      <c r="I339" s="29">
        <v>1</v>
      </c>
      <c r="J339" s="29"/>
    </row>
    <row r="340" s="11" customFormat="1" ht="26.1" customHeight="1" spans="1:10">
      <c r="A340" s="29" t="s">
        <v>769</v>
      </c>
      <c r="B340" s="29" t="s">
        <v>444</v>
      </c>
      <c r="C340" s="29" t="s">
        <v>770</v>
      </c>
      <c r="D340" s="29" t="s">
        <v>686</v>
      </c>
      <c r="E340" s="29" t="s">
        <v>27</v>
      </c>
      <c r="F340" s="36">
        <v>10</v>
      </c>
      <c r="G340" s="36">
        <v>10</v>
      </c>
      <c r="H340" s="29" t="s">
        <v>393</v>
      </c>
      <c r="I340" s="29" t="s">
        <v>695</v>
      </c>
      <c r="J340" s="29"/>
    </row>
    <row r="341" s="11" customFormat="1" ht="26.1" customHeight="1" spans="1:10">
      <c r="A341" s="29" t="s">
        <v>771</v>
      </c>
      <c r="B341" s="29" t="s">
        <v>106</v>
      </c>
      <c r="C341" s="29" t="s">
        <v>772</v>
      </c>
      <c r="D341" s="29" t="s">
        <v>686</v>
      </c>
      <c r="E341" s="29" t="s">
        <v>27</v>
      </c>
      <c r="F341" s="36">
        <v>10</v>
      </c>
      <c r="G341" s="36">
        <v>10</v>
      </c>
      <c r="H341" s="29" t="s">
        <v>393</v>
      </c>
      <c r="I341" s="29">
        <v>1</v>
      </c>
      <c r="J341" s="29"/>
    </row>
    <row r="342" s="11" customFormat="1" ht="43.5" customHeight="1" spans="1:10">
      <c r="A342" s="29" t="s">
        <v>773</v>
      </c>
      <c r="B342" s="29" t="s">
        <v>555</v>
      </c>
      <c r="C342" s="29" t="s">
        <v>774</v>
      </c>
      <c r="D342" s="29" t="s">
        <v>686</v>
      </c>
      <c r="E342" s="29" t="s">
        <v>27</v>
      </c>
      <c r="F342" s="36">
        <v>10</v>
      </c>
      <c r="G342" s="36">
        <v>10</v>
      </c>
      <c r="H342" s="29" t="s">
        <v>393</v>
      </c>
      <c r="I342" s="29">
        <v>1</v>
      </c>
      <c r="J342" s="29"/>
    </row>
    <row r="343" s="11" customFormat="1" ht="26.1" customHeight="1" spans="1:10">
      <c r="A343" s="29" t="s">
        <v>775</v>
      </c>
      <c r="B343" s="29" t="s">
        <v>776</v>
      </c>
      <c r="C343" s="29" t="s">
        <v>777</v>
      </c>
      <c r="D343" s="29" t="s">
        <v>686</v>
      </c>
      <c r="E343" s="29" t="s">
        <v>27</v>
      </c>
      <c r="F343" s="36">
        <v>10</v>
      </c>
      <c r="G343" s="36">
        <v>10</v>
      </c>
      <c r="H343" s="29" t="s">
        <v>393</v>
      </c>
      <c r="I343" s="29" t="s">
        <v>695</v>
      </c>
      <c r="J343" s="29"/>
    </row>
    <row r="344" s="11" customFormat="1" ht="44.25" customHeight="1" spans="1:10">
      <c r="A344" s="29" t="s">
        <v>778</v>
      </c>
      <c r="B344" s="29" t="s">
        <v>779</v>
      </c>
      <c r="C344" s="29" t="s">
        <v>780</v>
      </c>
      <c r="D344" s="29" t="s">
        <v>686</v>
      </c>
      <c r="E344" s="29" t="s">
        <v>27</v>
      </c>
      <c r="F344" s="36">
        <v>10</v>
      </c>
      <c r="G344" s="36">
        <v>10</v>
      </c>
      <c r="H344" s="29" t="s">
        <v>393</v>
      </c>
      <c r="I344" s="29">
        <v>1</v>
      </c>
      <c r="J344" s="29"/>
    </row>
    <row r="345" s="11" customFormat="1" ht="26.1" customHeight="1" spans="1:10">
      <c r="A345" s="29" t="s">
        <v>781</v>
      </c>
      <c r="B345" s="29" t="s">
        <v>700</v>
      </c>
      <c r="C345" s="29" t="s">
        <v>782</v>
      </c>
      <c r="D345" s="29" t="s">
        <v>686</v>
      </c>
      <c r="E345" s="29" t="s">
        <v>27</v>
      </c>
      <c r="F345" s="36">
        <v>10</v>
      </c>
      <c r="G345" s="36">
        <v>10</v>
      </c>
      <c r="H345" s="29" t="s">
        <v>393</v>
      </c>
      <c r="I345" s="29" t="s">
        <v>695</v>
      </c>
      <c r="J345" s="29"/>
    </row>
    <row r="346" s="11" customFormat="1" ht="26.1" customHeight="1" spans="1:10">
      <c r="A346" s="29" t="s">
        <v>783</v>
      </c>
      <c r="B346" s="29" t="s">
        <v>784</v>
      </c>
      <c r="C346" s="29" t="s">
        <v>785</v>
      </c>
      <c r="D346" s="29" t="s">
        <v>686</v>
      </c>
      <c r="E346" s="29" t="s">
        <v>27</v>
      </c>
      <c r="F346" s="36">
        <v>10</v>
      </c>
      <c r="G346" s="36">
        <v>10</v>
      </c>
      <c r="H346" s="29" t="s">
        <v>393</v>
      </c>
      <c r="I346" s="29">
        <v>1</v>
      </c>
      <c r="J346" s="29"/>
    </row>
    <row r="347" s="11" customFormat="1" ht="48" customHeight="1" spans="1:10">
      <c r="A347" s="29" t="s">
        <v>786</v>
      </c>
      <c r="B347" s="29" t="s">
        <v>224</v>
      </c>
      <c r="C347" s="29" t="s">
        <v>787</v>
      </c>
      <c r="D347" s="29" t="s">
        <v>686</v>
      </c>
      <c r="E347" s="29" t="s">
        <v>27</v>
      </c>
      <c r="F347" s="36">
        <v>10</v>
      </c>
      <c r="G347" s="36">
        <v>10</v>
      </c>
      <c r="H347" s="29" t="s">
        <v>393</v>
      </c>
      <c r="I347" s="29" t="s">
        <v>695</v>
      </c>
      <c r="J347" s="29"/>
    </row>
    <row r="348" s="11" customFormat="1" ht="48" customHeight="1" spans="1:10">
      <c r="A348" s="29" t="s">
        <v>788</v>
      </c>
      <c r="B348" s="29" t="s">
        <v>789</v>
      </c>
      <c r="C348" s="29" t="s">
        <v>790</v>
      </c>
      <c r="D348" s="29" t="s">
        <v>686</v>
      </c>
      <c r="E348" s="29" t="s">
        <v>27</v>
      </c>
      <c r="F348" s="36">
        <v>10</v>
      </c>
      <c r="G348" s="36">
        <v>10</v>
      </c>
      <c r="H348" s="29" t="s">
        <v>393</v>
      </c>
      <c r="I348" s="29">
        <v>1</v>
      </c>
      <c r="J348" s="29"/>
    </row>
    <row r="349" s="11" customFormat="1" ht="26.1" customHeight="1" spans="1:10">
      <c r="A349" s="29" t="s">
        <v>791</v>
      </c>
      <c r="B349" s="29" t="s">
        <v>525</v>
      </c>
      <c r="C349" s="29" t="s">
        <v>792</v>
      </c>
      <c r="D349" s="29" t="s">
        <v>686</v>
      </c>
      <c r="E349" s="29" t="s">
        <v>27</v>
      </c>
      <c r="F349" s="36">
        <v>10</v>
      </c>
      <c r="G349" s="36">
        <v>10</v>
      </c>
      <c r="H349" s="29" t="s">
        <v>393</v>
      </c>
      <c r="I349" s="29">
        <v>1</v>
      </c>
      <c r="J349" s="29"/>
    </row>
    <row r="350" s="11" customFormat="1" ht="47.25" customHeight="1" spans="1:10">
      <c r="A350" s="29" t="s">
        <v>793</v>
      </c>
      <c r="B350" s="29" t="s">
        <v>564</v>
      </c>
      <c r="C350" s="29" t="s">
        <v>794</v>
      </c>
      <c r="D350" s="29" t="s">
        <v>686</v>
      </c>
      <c r="E350" s="29" t="s">
        <v>27</v>
      </c>
      <c r="F350" s="36">
        <v>30</v>
      </c>
      <c r="G350" s="36">
        <v>30</v>
      </c>
      <c r="H350" s="29" t="s">
        <v>393</v>
      </c>
      <c r="I350" s="29">
        <v>1</v>
      </c>
      <c r="J350" s="29"/>
    </row>
    <row r="351" s="11" customFormat="1" ht="72.75" customHeight="1" spans="1:10">
      <c r="A351" s="29" t="s">
        <v>795</v>
      </c>
      <c r="B351" s="29" t="s">
        <v>100</v>
      </c>
      <c r="C351" s="29" t="s">
        <v>796</v>
      </c>
      <c r="D351" s="29" t="s">
        <v>686</v>
      </c>
      <c r="E351" s="29" t="s">
        <v>27</v>
      </c>
      <c r="F351" s="36">
        <v>20</v>
      </c>
      <c r="G351" s="36">
        <v>20</v>
      </c>
      <c r="H351" s="29" t="s">
        <v>393</v>
      </c>
      <c r="I351" s="29" t="s">
        <v>695</v>
      </c>
      <c r="J351" s="29"/>
    </row>
    <row r="352" s="11" customFormat="1" ht="26.1" customHeight="1" spans="1:10">
      <c r="A352" s="29" t="s">
        <v>797</v>
      </c>
      <c r="B352" s="29" t="s">
        <v>147</v>
      </c>
      <c r="C352" s="29" t="s">
        <v>798</v>
      </c>
      <c r="D352" s="29" t="s">
        <v>686</v>
      </c>
      <c r="E352" s="29" t="s">
        <v>27</v>
      </c>
      <c r="F352" s="36">
        <v>20</v>
      </c>
      <c r="G352" s="36">
        <v>20</v>
      </c>
      <c r="H352" s="29" t="s">
        <v>393</v>
      </c>
      <c r="I352" s="29" t="s">
        <v>695</v>
      </c>
      <c r="J352" s="29"/>
    </row>
    <row r="353" s="11" customFormat="1" ht="54" customHeight="1" spans="1:10">
      <c r="A353" s="35" t="s">
        <v>799</v>
      </c>
      <c r="B353" s="29" t="s">
        <v>800</v>
      </c>
      <c r="C353" s="29" t="s">
        <v>801</v>
      </c>
      <c r="D353" s="29" t="s">
        <v>686</v>
      </c>
      <c r="E353" s="29" t="s">
        <v>27</v>
      </c>
      <c r="F353" s="34">
        <v>440</v>
      </c>
      <c r="G353" s="34">
        <v>440</v>
      </c>
      <c r="H353" s="29" t="s">
        <v>393</v>
      </c>
      <c r="I353" s="29"/>
      <c r="J353" s="29"/>
    </row>
    <row r="354" s="4" customFormat="1" ht="40.5" customHeight="1" spans="1:10">
      <c r="A354" s="25" t="s">
        <v>802</v>
      </c>
      <c r="B354" s="21" t="s">
        <v>403</v>
      </c>
      <c r="C354" s="21" t="s">
        <v>803</v>
      </c>
      <c r="D354" s="35" t="s">
        <v>804</v>
      </c>
      <c r="E354" s="21" t="s">
        <v>805</v>
      </c>
      <c r="F354" s="24">
        <v>800</v>
      </c>
      <c r="G354" s="24">
        <v>800</v>
      </c>
      <c r="H354" s="21" t="s">
        <v>158</v>
      </c>
      <c r="I354" s="26"/>
      <c r="J354" s="26"/>
    </row>
    <row r="355" s="7" customFormat="1" ht="26.1" customHeight="1" spans="1:10">
      <c r="A355" s="35" t="s">
        <v>806</v>
      </c>
      <c r="B355" s="36"/>
      <c r="C355" s="36"/>
      <c r="D355" s="36"/>
      <c r="E355" s="36"/>
      <c r="F355" s="34">
        <f>F356+F361+F367+F368+F377+F378+F379+F380+F381+F382+F383</f>
        <v>9812.94</v>
      </c>
      <c r="G355" s="34">
        <f>G356+G361+G367+G368+G377+G378+G379+G380+G381+G382+G383</f>
        <v>9797.94</v>
      </c>
      <c r="H355" s="29"/>
      <c r="I355" s="36"/>
      <c r="J355" s="36"/>
    </row>
    <row r="356" s="4" customFormat="1" ht="26.1" customHeight="1" spans="1:10">
      <c r="A356" s="34" t="s">
        <v>807</v>
      </c>
      <c r="B356" s="35"/>
      <c r="C356" s="35"/>
      <c r="D356" s="35"/>
      <c r="E356" s="35"/>
      <c r="F356" s="34">
        <f>SUM(F357:F360)</f>
        <v>548</v>
      </c>
      <c r="G356" s="34">
        <f>SUM(G357:G360)</f>
        <v>548</v>
      </c>
      <c r="H356" s="29"/>
      <c r="I356" s="35"/>
      <c r="J356" s="36">
        <v>15</v>
      </c>
    </row>
    <row r="357" s="4" customFormat="1" ht="26.1" customHeight="1" spans="1:10">
      <c r="A357" s="29" t="s">
        <v>808</v>
      </c>
      <c r="B357" s="29" t="s">
        <v>809</v>
      </c>
      <c r="C357" s="29" t="s">
        <v>810</v>
      </c>
      <c r="D357" s="29" t="s">
        <v>811</v>
      </c>
      <c r="E357" s="29" t="s">
        <v>27</v>
      </c>
      <c r="F357" s="36">
        <v>108</v>
      </c>
      <c r="G357" s="36">
        <v>108</v>
      </c>
      <c r="H357" s="29" t="s">
        <v>393</v>
      </c>
      <c r="I357" s="29"/>
      <c r="J357" s="36"/>
    </row>
    <row r="358" s="4" customFormat="1" ht="26.1" customHeight="1" spans="1:10">
      <c r="A358" s="29" t="s">
        <v>812</v>
      </c>
      <c r="B358" s="29" t="s">
        <v>809</v>
      </c>
      <c r="C358" s="29" t="s">
        <v>813</v>
      </c>
      <c r="D358" s="29" t="s">
        <v>814</v>
      </c>
      <c r="E358" s="29" t="s">
        <v>27</v>
      </c>
      <c r="F358" s="36">
        <v>150</v>
      </c>
      <c r="G358" s="36">
        <v>150</v>
      </c>
      <c r="H358" s="29" t="s">
        <v>393</v>
      </c>
      <c r="I358" s="29"/>
      <c r="J358" s="36"/>
    </row>
    <row r="359" s="4" customFormat="1" ht="26.1" customHeight="1" spans="1:10">
      <c r="A359" s="29" t="s">
        <v>815</v>
      </c>
      <c r="B359" s="29" t="s">
        <v>809</v>
      </c>
      <c r="C359" s="29" t="s">
        <v>816</v>
      </c>
      <c r="D359" s="29" t="s">
        <v>817</v>
      </c>
      <c r="E359" s="29" t="s">
        <v>27</v>
      </c>
      <c r="F359" s="36">
        <v>240</v>
      </c>
      <c r="G359" s="36">
        <v>240</v>
      </c>
      <c r="H359" s="29" t="s">
        <v>393</v>
      </c>
      <c r="I359" s="29"/>
      <c r="J359" s="36"/>
    </row>
    <row r="360" s="4" customFormat="1" ht="26.1" customHeight="1" spans="1:10">
      <c r="A360" s="29" t="s">
        <v>818</v>
      </c>
      <c r="B360" s="29" t="s">
        <v>809</v>
      </c>
      <c r="C360" s="29" t="s">
        <v>819</v>
      </c>
      <c r="D360" s="29" t="s">
        <v>820</v>
      </c>
      <c r="E360" s="29" t="s">
        <v>27</v>
      </c>
      <c r="F360" s="36">
        <v>50</v>
      </c>
      <c r="G360" s="36">
        <v>50</v>
      </c>
      <c r="H360" s="29" t="s">
        <v>393</v>
      </c>
      <c r="I360" s="29"/>
      <c r="J360" s="36"/>
    </row>
    <row r="361" s="4" customFormat="1" ht="26.1" customHeight="1" spans="1:10">
      <c r="A361" s="34" t="s">
        <v>821</v>
      </c>
      <c r="B361" s="35"/>
      <c r="C361" s="35"/>
      <c r="D361" s="35"/>
      <c r="E361" s="35"/>
      <c r="F361" s="34">
        <f>SUM(F362:F366)</f>
        <v>1391.96</v>
      </c>
      <c r="G361" s="34">
        <f>SUM(G362:G366)</f>
        <v>1391.96</v>
      </c>
      <c r="H361" s="29"/>
      <c r="I361" s="35"/>
      <c r="J361" s="35"/>
    </row>
    <row r="362" s="4" customFormat="1" ht="26.1" customHeight="1" spans="1:10">
      <c r="A362" s="29" t="s">
        <v>808</v>
      </c>
      <c r="B362" s="29" t="s">
        <v>822</v>
      </c>
      <c r="C362" s="29" t="s">
        <v>823</v>
      </c>
      <c r="D362" s="29" t="s">
        <v>811</v>
      </c>
      <c r="E362" s="29" t="s">
        <v>27</v>
      </c>
      <c r="F362" s="36">
        <v>258</v>
      </c>
      <c r="G362" s="36">
        <v>258</v>
      </c>
      <c r="H362" s="29" t="s">
        <v>393</v>
      </c>
      <c r="I362" s="29"/>
      <c r="J362" s="29">
        <v>10</v>
      </c>
    </row>
    <row r="363" s="4" customFormat="1" ht="26.1" customHeight="1" spans="1:10">
      <c r="A363" s="29" t="s">
        <v>824</v>
      </c>
      <c r="B363" s="29" t="s">
        <v>825</v>
      </c>
      <c r="C363" s="29" t="s">
        <v>826</v>
      </c>
      <c r="D363" s="29" t="s">
        <v>827</v>
      </c>
      <c r="E363" s="29" t="s">
        <v>27</v>
      </c>
      <c r="F363" s="36">
        <v>17.96</v>
      </c>
      <c r="G363" s="36">
        <v>17.96</v>
      </c>
      <c r="H363" s="29" t="s">
        <v>393</v>
      </c>
      <c r="I363" s="29"/>
      <c r="J363" s="29">
        <v>30</v>
      </c>
    </row>
    <row r="364" s="4" customFormat="1" ht="26.1" customHeight="1" spans="1:10">
      <c r="A364" s="29" t="s">
        <v>828</v>
      </c>
      <c r="B364" s="29" t="s">
        <v>829</v>
      </c>
      <c r="C364" s="36" t="s">
        <v>830</v>
      </c>
      <c r="D364" s="29" t="s">
        <v>438</v>
      </c>
      <c r="E364" s="36" t="s">
        <v>831</v>
      </c>
      <c r="F364" s="36">
        <v>1000</v>
      </c>
      <c r="G364" s="36">
        <v>1000</v>
      </c>
      <c r="H364" s="36" t="s">
        <v>393</v>
      </c>
      <c r="I364" s="29"/>
      <c r="J364" s="44">
        <v>30</v>
      </c>
    </row>
    <row r="365" s="4" customFormat="1" ht="45" customHeight="1" spans="1:10">
      <c r="A365" s="29" t="s">
        <v>832</v>
      </c>
      <c r="B365" s="29" t="s">
        <v>833</v>
      </c>
      <c r="C365" s="29" t="s">
        <v>834</v>
      </c>
      <c r="D365" s="29" t="s">
        <v>835</v>
      </c>
      <c r="E365" s="36" t="s">
        <v>498</v>
      </c>
      <c r="F365" s="36">
        <v>56</v>
      </c>
      <c r="G365" s="36">
        <v>56</v>
      </c>
      <c r="H365" s="36" t="s">
        <v>393</v>
      </c>
      <c r="I365" s="44"/>
      <c r="J365" s="44">
        <v>27</v>
      </c>
    </row>
    <row r="366" s="4" customFormat="1" ht="26.1" customHeight="1" spans="1:10">
      <c r="A366" s="29" t="s">
        <v>836</v>
      </c>
      <c r="B366" s="29" t="s">
        <v>837</v>
      </c>
      <c r="C366" s="29" t="s">
        <v>838</v>
      </c>
      <c r="D366" s="29" t="s">
        <v>839</v>
      </c>
      <c r="E366" s="29" t="s">
        <v>27</v>
      </c>
      <c r="F366" s="36">
        <v>60</v>
      </c>
      <c r="G366" s="36">
        <v>60</v>
      </c>
      <c r="H366" s="36" t="s">
        <v>393</v>
      </c>
      <c r="I366" s="37"/>
      <c r="J366" s="29">
        <v>45</v>
      </c>
    </row>
    <row r="367" s="4" customFormat="1" ht="26.1" customHeight="1" spans="1:10">
      <c r="A367" s="35" t="s">
        <v>840</v>
      </c>
      <c r="B367" s="29" t="s">
        <v>518</v>
      </c>
      <c r="C367" s="29" t="s">
        <v>841</v>
      </c>
      <c r="D367" s="29" t="s">
        <v>842</v>
      </c>
      <c r="E367" s="29" t="s">
        <v>27</v>
      </c>
      <c r="F367" s="34">
        <v>26</v>
      </c>
      <c r="G367" s="34">
        <v>26</v>
      </c>
      <c r="H367" s="36" t="s">
        <v>393</v>
      </c>
      <c r="I367" s="29"/>
      <c r="J367" s="29">
        <v>12</v>
      </c>
    </row>
    <row r="368" s="4" customFormat="1" ht="26.1" customHeight="1" spans="1:10">
      <c r="A368" s="34" t="s">
        <v>843</v>
      </c>
      <c r="B368" s="37"/>
      <c r="C368" s="37"/>
      <c r="D368" s="37"/>
      <c r="E368" s="37"/>
      <c r="F368" s="34">
        <f>SUM(F369:F376)</f>
        <v>345</v>
      </c>
      <c r="G368" s="34">
        <f>SUM(G369:G376)</f>
        <v>330</v>
      </c>
      <c r="H368" s="36"/>
      <c r="I368" s="37"/>
      <c r="J368" s="29"/>
    </row>
    <row r="369" s="4" customFormat="1" ht="45.75" customHeight="1" spans="1:10">
      <c r="A369" s="29" t="s">
        <v>832</v>
      </c>
      <c r="B369" s="26" t="s">
        <v>416</v>
      </c>
      <c r="C369" s="26" t="s">
        <v>844</v>
      </c>
      <c r="D369" s="26" t="s">
        <v>835</v>
      </c>
      <c r="E369" s="26" t="s">
        <v>27</v>
      </c>
      <c r="F369" s="30">
        <v>112</v>
      </c>
      <c r="G369" s="30">
        <v>112</v>
      </c>
      <c r="H369" s="26" t="s">
        <v>393</v>
      </c>
      <c r="I369" s="37"/>
      <c r="J369" s="29"/>
    </row>
    <row r="370" s="4" customFormat="1" ht="26.1" customHeight="1" spans="1:10">
      <c r="A370" s="29" t="s">
        <v>815</v>
      </c>
      <c r="B370" s="26" t="s">
        <v>845</v>
      </c>
      <c r="C370" s="26" t="s">
        <v>846</v>
      </c>
      <c r="D370" s="26" t="s">
        <v>817</v>
      </c>
      <c r="E370" s="26" t="s">
        <v>27</v>
      </c>
      <c r="F370" s="30">
        <v>68</v>
      </c>
      <c r="G370" s="30">
        <v>68</v>
      </c>
      <c r="H370" s="26" t="s">
        <v>393</v>
      </c>
      <c r="I370" s="37"/>
      <c r="J370" s="29"/>
    </row>
    <row r="371" s="4" customFormat="1" ht="26.1" customHeight="1" spans="1:10">
      <c r="A371" s="29" t="s">
        <v>847</v>
      </c>
      <c r="B371" s="26" t="s">
        <v>848</v>
      </c>
      <c r="C371" s="26" t="s">
        <v>849</v>
      </c>
      <c r="D371" s="26" t="s">
        <v>850</v>
      </c>
      <c r="E371" s="26" t="s">
        <v>27</v>
      </c>
      <c r="F371" s="30">
        <v>60</v>
      </c>
      <c r="G371" s="30">
        <v>60</v>
      </c>
      <c r="H371" s="26" t="s">
        <v>393</v>
      </c>
      <c r="I371" s="37"/>
      <c r="J371" s="29"/>
    </row>
    <row r="372" s="4" customFormat="1" ht="26.1" customHeight="1" spans="1:10">
      <c r="A372" s="29" t="s">
        <v>836</v>
      </c>
      <c r="B372" s="26" t="s">
        <v>851</v>
      </c>
      <c r="C372" s="26" t="s">
        <v>852</v>
      </c>
      <c r="D372" s="26" t="s">
        <v>839</v>
      </c>
      <c r="E372" s="26" t="s">
        <v>27</v>
      </c>
      <c r="F372" s="30">
        <v>30</v>
      </c>
      <c r="G372" s="30">
        <v>30</v>
      </c>
      <c r="H372" s="26" t="s">
        <v>393</v>
      </c>
      <c r="I372" s="37"/>
      <c r="J372" s="29"/>
    </row>
    <row r="373" s="4" customFormat="1" ht="26.1" customHeight="1" spans="1:10">
      <c r="A373" s="26" t="s">
        <v>853</v>
      </c>
      <c r="B373" s="26" t="s">
        <v>854</v>
      </c>
      <c r="C373" s="26" t="s">
        <v>855</v>
      </c>
      <c r="D373" s="26" t="s">
        <v>856</v>
      </c>
      <c r="E373" s="26" t="s">
        <v>27</v>
      </c>
      <c r="F373" s="30">
        <v>4</v>
      </c>
      <c r="G373" s="30">
        <v>4</v>
      </c>
      <c r="H373" s="26" t="s">
        <v>393</v>
      </c>
      <c r="I373" s="37"/>
      <c r="J373" s="29"/>
    </row>
    <row r="374" s="4" customFormat="1" ht="45.75" customHeight="1" spans="1:10">
      <c r="A374" s="29" t="s">
        <v>857</v>
      </c>
      <c r="B374" s="27" t="s">
        <v>413</v>
      </c>
      <c r="C374" s="27" t="s">
        <v>858</v>
      </c>
      <c r="D374" s="29" t="s">
        <v>446</v>
      </c>
      <c r="E374" s="29" t="s">
        <v>27</v>
      </c>
      <c r="F374" s="28">
        <v>5</v>
      </c>
      <c r="G374" s="28">
        <v>5</v>
      </c>
      <c r="H374" s="27" t="s">
        <v>393</v>
      </c>
      <c r="I374" s="37"/>
      <c r="J374" s="29"/>
    </row>
    <row r="375" s="4" customFormat="1" ht="26.1" customHeight="1" spans="1:10">
      <c r="A375" s="29" t="s">
        <v>859</v>
      </c>
      <c r="B375" s="26" t="s">
        <v>845</v>
      </c>
      <c r="C375" s="26" t="s">
        <v>860</v>
      </c>
      <c r="D375" s="29" t="s">
        <v>861</v>
      </c>
      <c r="E375" s="29" t="s">
        <v>27</v>
      </c>
      <c r="F375" s="36">
        <v>36</v>
      </c>
      <c r="G375" s="36">
        <v>36</v>
      </c>
      <c r="H375" s="27" t="s">
        <v>393</v>
      </c>
      <c r="I375" s="37"/>
      <c r="J375" s="29"/>
    </row>
    <row r="376" s="4" customFormat="1" ht="26.1" customHeight="1" spans="1:10">
      <c r="A376" s="29" t="s">
        <v>862</v>
      </c>
      <c r="B376" s="26" t="s">
        <v>845</v>
      </c>
      <c r="C376" s="26" t="s">
        <v>863</v>
      </c>
      <c r="D376" s="26" t="s">
        <v>864</v>
      </c>
      <c r="E376" s="26" t="s">
        <v>27</v>
      </c>
      <c r="F376" s="30">
        <v>30</v>
      </c>
      <c r="G376" s="30">
        <v>15</v>
      </c>
      <c r="H376" s="27" t="s">
        <v>393</v>
      </c>
      <c r="I376" s="37"/>
      <c r="J376" s="29"/>
    </row>
    <row r="377" s="8" customFormat="1" ht="26.1" customHeight="1" spans="1:10">
      <c r="A377" s="40" t="s">
        <v>865</v>
      </c>
      <c r="B377" s="24" t="s">
        <v>138</v>
      </c>
      <c r="C377" s="24" t="s">
        <v>866</v>
      </c>
      <c r="D377" s="21" t="s">
        <v>867</v>
      </c>
      <c r="E377" s="24" t="s">
        <v>868</v>
      </c>
      <c r="F377" s="24">
        <v>66</v>
      </c>
      <c r="G377" s="24">
        <v>66</v>
      </c>
      <c r="H377" s="21" t="s">
        <v>141</v>
      </c>
      <c r="I377" s="21">
        <v>1</v>
      </c>
      <c r="J377" s="21">
        <v>98</v>
      </c>
    </row>
    <row r="378" s="2" customFormat="1" ht="26.1" customHeight="1" spans="1:10">
      <c r="A378" s="38" t="s">
        <v>869</v>
      </c>
      <c r="B378" s="35" t="s">
        <v>870</v>
      </c>
      <c r="C378" s="35" t="s">
        <v>871</v>
      </c>
      <c r="D378" s="35" t="s">
        <v>266</v>
      </c>
      <c r="E378" s="35" t="s">
        <v>267</v>
      </c>
      <c r="F378" s="34">
        <v>4866.84</v>
      </c>
      <c r="G378" s="34">
        <v>4866.84</v>
      </c>
      <c r="H378" s="35" t="s">
        <v>268</v>
      </c>
      <c r="I378" s="45"/>
      <c r="J378" s="45"/>
    </row>
    <row r="379" s="2" customFormat="1" ht="66.75" customHeight="1" spans="1:10">
      <c r="A379" s="38" t="s">
        <v>872</v>
      </c>
      <c r="B379" s="35" t="s">
        <v>873</v>
      </c>
      <c r="C379" s="35" t="s">
        <v>874</v>
      </c>
      <c r="D379" s="35" t="s">
        <v>266</v>
      </c>
      <c r="E379" s="35" t="s">
        <v>267</v>
      </c>
      <c r="F379" s="34">
        <v>830</v>
      </c>
      <c r="G379" s="34">
        <v>830</v>
      </c>
      <c r="H379" s="35" t="s">
        <v>268</v>
      </c>
      <c r="I379" s="45"/>
      <c r="J379" s="45"/>
    </row>
    <row r="380" s="2" customFormat="1" ht="26.1" customHeight="1" spans="1:10">
      <c r="A380" s="38" t="s">
        <v>875</v>
      </c>
      <c r="B380" s="35" t="s">
        <v>273</v>
      </c>
      <c r="C380" s="35" t="s">
        <v>876</v>
      </c>
      <c r="D380" s="35" t="s">
        <v>266</v>
      </c>
      <c r="E380" s="35" t="s">
        <v>27</v>
      </c>
      <c r="F380" s="34">
        <v>300</v>
      </c>
      <c r="G380" s="34">
        <v>300</v>
      </c>
      <c r="H380" s="35" t="s">
        <v>268</v>
      </c>
      <c r="I380" s="35"/>
      <c r="J380" s="35"/>
    </row>
    <row r="381" s="6" customFormat="1" ht="65.25" customHeight="1" spans="1:10">
      <c r="A381" s="38" t="s">
        <v>877</v>
      </c>
      <c r="B381" s="35" t="s">
        <v>878</v>
      </c>
      <c r="C381" s="35" t="s">
        <v>879</v>
      </c>
      <c r="D381" s="35" t="s">
        <v>827</v>
      </c>
      <c r="E381" s="35" t="s">
        <v>880</v>
      </c>
      <c r="F381" s="34">
        <v>37.8</v>
      </c>
      <c r="G381" s="34">
        <v>37.8</v>
      </c>
      <c r="H381" s="35" t="s">
        <v>393</v>
      </c>
      <c r="I381" s="35"/>
      <c r="J381" s="35"/>
    </row>
    <row r="382" s="6" customFormat="1" ht="26.1" customHeight="1" spans="1:10">
      <c r="A382" s="38" t="s">
        <v>881</v>
      </c>
      <c r="B382" s="35" t="s">
        <v>882</v>
      </c>
      <c r="C382" s="35" t="s">
        <v>883</v>
      </c>
      <c r="D382" s="35" t="s">
        <v>884</v>
      </c>
      <c r="E382" s="35" t="s">
        <v>885</v>
      </c>
      <c r="F382" s="34">
        <v>25</v>
      </c>
      <c r="G382" s="34">
        <v>25</v>
      </c>
      <c r="H382" s="35" t="s">
        <v>393</v>
      </c>
      <c r="I382" s="35"/>
      <c r="J382" s="35"/>
    </row>
    <row r="383" s="13" customFormat="1" ht="53.25" customHeight="1" spans="1:10">
      <c r="A383" s="41" t="s">
        <v>886</v>
      </c>
      <c r="B383" s="42" t="s">
        <v>887</v>
      </c>
      <c r="C383" s="42" t="s">
        <v>888</v>
      </c>
      <c r="D383" s="42" t="s">
        <v>827</v>
      </c>
      <c r="E383" s="42" t="s">
        <v>889</v>
      </c>
      <c r="F383" s="42">
        <v>1376.34</v>
      </c>
      <c r="G383" s="42">
        <v>1376.34</v>
      </c>
      <c r="H383" s="43" t="s">
        <v>393</v>
      </c>
      <c r="I383" s="42"/>
      <c r="J383" s="42"/>
    </row>
    <row r="384" s="8" customFormat="1" ht="26.1" customHeight="1" spans="1:10">
      <c r="A384" s="24" t="s">
        <v>890</v>
      </c>
      <c r="B384" s="24"/>
      <c r="C384" s="24"/>
      <c r="D384" s="24"/>
      <c r="E384" s="24"/>
      <c r="F384" s="24">
        <f>F385+F386+F387</f>
        <v>1047</v>
      </c>
      <c r="G384" s="24">
        <f>G385+G386+G387</f>
        <v>1047</v>
      </c>
      <c r="H384" s="24"/>
      <c r="I384" s="24"/>
      <c r="J384" s="24"/>
    </row>
    <row r="385" s="6" customFormat="1" ht="26.1" customHeight="1" spans="1:10">
      <c r="A385" s="35" t="s">
        <v>891</v>
      </c>
      <c r="B385" s="35" t="s">
        <v>403</v>
      </c>
      <c r="C385" s="35" t="s">
        <v>892</v>
      </c>
      <c r="D385" s="35" t="s">
        <v>893</v>
      </c>
      <c r="E385" s="35" t="s">
        <v>805</v>
      </c>
      <c r="F385" s="34">
        <v>270</v>
      </c>
      <c r="G385" s="34">
        <v>270</v>
      </c>
      <c r="H385" s="35" t="s">
        <v>393</v>
      </c>
      <c r="I385" s="35"/>
      <c r="J385" s="35" t="s">
        <v>894</v>
      </c>
    </row>
    <row r="386" s="6" customFormat="1" ht="83.25" customHeight="1" spans="1:10">
      <c r="A386" s="35" t="s">
        <v>895</v>
      </c>
      <c r="B386" s="35" t="s">
        <v>403</v>
      </c>
      <c r="C386" s="35" t="s">
        <v>896</v>
      </c>
      <c r="D386" s="35" t="s">
        <v>897</v>
      </c>
      <c r="E386" s="35" t="s">
        <v>805</v>
      </c>
      <c r="F386" s="34">
        <v>150</v>
      </c>
      <c r="G386" s="34">
        <v>150</v>
      </c>
      <c r="H386" s="35" t="s">
        <v>393</v>
      </c>
      <c r="I386" s="35"/>
      <c r="J386" s="35" t="s">
        <v>894</v>
      </c>
    </row>
    <row r="387" s="2" customFormat="1" ht="36.75" customHeight="1" spans="1:10">
      <c r="A387" s="34" t="s">
        <v>898</v>
      </c>
      <c r="B387" s="46"/>
      <c r="C387" s="34" t="s">
        <v>899</v>
      </c>
      <c r="D387" s="21"/>
      <c r="E387" s="24"/>
      <c r="F387" s="24">
        <f>SUM(F388:F672)</f>
        <v>626.999999999999</v>
      </c>
      <c r="G387" s="24">
        <f>SUM(G388:G672)</f>
        <v>626.999999999999</v>
      </c>
      <c r="H387" s="24"/>
      <c r="I387" s="24"/>
      <c r="J387" s="24"/>
    </row>
    <row r="388" s="4" customFormat="1" ht="24" customHeight="1" spans="1:10">
      <c r="A388" s="29" t="s">
        <v>900</v>
      </c>
      <c r="B388" s="29" t="s">
        <v>901</v>
      </c>
      <c r="C388" s="29" t="s">
        <v>902</v>
      </c>
      <c r="D388" s="29" t="s">
        <v>804</v>
      </c>
      <c r="E388" s="29" t="s">
        <v>508</v>
      </c>
      <c r="F388" s="36">
        <v>1.44</v>
      </c>
      <c r="G388" s="36">
        <v>1.44</v>
      </c>
      <c r="H388" s="29" t="s">
        <v>504</v>
      </c>
      <c r="I388" s="29"/>
      <c r="J388" s="29">
        <v>3</v>
      </c>
    </row>
    <row r="389" s="4" customFormat="1" ht="24" customHeight="1" spans="1:10">
      <c r="A389" s="29" t="s">
        <v>900</v>
      </c>
      <c r="B389" s="29" t="s">
        <v>220</v>
      </c>
      <c r="C389" s="29" t="s">
        <v>903</v>
      </c>
      <c r="D389" s="29" t="s">
        <v>804</v>
      </c>
      <c r="E389" s="29" t="s">
        <v>508</v>
      </c>
      <c r="F389" s="36">
        <v>1.92</v>
      </c>
      <c r="G389" s="36">
        <v>1.92</v>
      </c>
      <c r="H389" s="29" t="s">
        <v>504</v>
      </c>
      <c r="I389" s="29">
        <v>1</v>
      </c>
      <c r="J389" s="29">
        <v>4</v>
      </c>
    </row>
    <row r="390" s="4" customFormat="1" ht="24" customHeight="1" spans="1:10">
      <c r="A390" s="29" t="s">
        <v>900</v>
      </c>
      <c r="B390" s="29" t="s">
        <v>789</v>
      </c>
      <c r="C390" s="29" t="s">
        <v>903</v>
      </c>
      <c r="D390" s="29" t="s">
        <v>804</v>
      </c>
      <c r="E390" s="29" t="s">
        <v>508</v>
      </c>
      <c r="F390" s="36">
        <v>1.92</v>
      </c>
      <c r="G390" s="36">
        <v>1.92</v>
      </c>
      <c r="H390" s="29" t="s">
        <v>504</v>
      </c>
      <c r="I390" s="29">
        <v>1</v>
      </c>
      <c r="J390" s="29">
        <v>4</v>
      </c>
    </row>
    <row r="391" s="4" customFormat="1" ht="24" customHeight="1" spans="1:10">
      <c r="A391" s="29" t="s">
        <v>900</v>
      </c>
      <c r="B391" s="29" t="s">
        <v>904</v>
      </c>
      <c r="C391" s="29" t="s">
        <v>905</v>
      </c>
      <c r="D391" s="29" t="s">
        <v>804</v>
      </c>
      <c r="E391" s="29" t="s">
        <v>508</v>
      </c>
      <c r="F391" s="36">
        <v>3.36</v>
      </c>
      <c r="G391" s="36">
        <v>3.36</v>
      </c>
      <c r="H391" s="29" t="s">
        <v>504</v>
      </c>
      <c r="I391" s="29"/>
      <c r="J391" s="29">
        <v>7</v>
      </c>
    </row>
    <row r="392" s="4" customFormat="1" ht="24" customHeight="1" spans="1:10">
      <c r="A392" s="29" t="s">
        <v>900</v>
      </c>
      <c r="B392" s="29" t="s">
        <v>906</v>
      </c>
      <c r="C392" s="29" t="s">
        <v>902</v>
      </c>
      <c r="D392" s="29" t="s">
        <v>804</v>
      </c>
      <c r="E392" s="29" t="s">
        <v>508</v>
      </c>
      <c r="F392" s="36">
        <v>1.44</v>
      </c>
      <c r="G392" s="36">
        <v>1.44</v>
      </c>
      <c r="H392" s="29" t="s">
        <v>504</v>
      </c>
      <c r="I392" s="29"/>
      <c r="J392" s="29">
        <v>3</v>
      </c>
    </row>
    <row r="393" s="4" customFormat="1" ht="24" customHeight="1" spans="1:10">
      <c r="A393" s="29" t="s">
        <v>900</v>
      </c>
      <c r="B393" s="29" t="s">
        <v>907</v>
      </c>
      <c r="C393" s="29" t="s">
        <v>903</v>
      </c>
      <c r="D393" s="29" t="s">
        <v>804</v>
      </c>
      <c r="E393" s="29" t="s">
        <v>508</v>
      </c>
      <c r="F393" s="36">
        <v>1.92</v>
      </c>
      <c r="G393" s="36">
        <v>1.92</v>
      </c>
      <c r="H393" s="29" t="s">
        <v>504</v>
      </c>
      <c r="I393" s="29"/>
      <c r="J393" s="29">
        <v>4</v>
      </c>
    </row>
    <row r="394" s="4" customFormat="1" ht="24" customHeight="1" spans="1:10">
      <c r="A394" s="29" t="s">
        <v>900</v>
      </c>
      <c r="B394" s="29" t="s">
        <v>121</v>
      </c>
      <c r="C394" s="29" t="s">
        <v>903</v>
      </c>
      <c r="D394" s="29" t="s">
        <v>804</v>
      </c>
      <c r="E394" s="29" t="s">
        <v>508</v>
      </c>
      <c r="F394" s="36">
        <v>1.92</v>
      </c>
      <c r="G394" s="36">
        <v>1.92</v>
      </c>
      <c r="H394" s="29" t="s">
        <v>504</v>
      </c>
      <c r="I394" s="29"/>
      <c r="J394" s="29">
        <v>4</v>
      </c>
    </row>
    <row r="395" s="4" customFormat="1" ht="24" customHeight="1" spans="1:10">
      <c r="A395" s="29" t="s">
        <v>900</v>
      </c>
      <c r="B395" s="29" t="s">
        <v>521</v>
      </c>
      <c r="C395" s="29" t="s">
        <v>908</v>
      </c>
      <c r="D395" s="29" t="s">
        <v>804</v>
      </c>
      <c r="E395" s="29" t="s">
        <v>508</v>
      </c>
      <c r="F395" s="36">
        <v>2.4</v>
      </c>
      <c r="G395" s="36">
        <v>2.4</v>
      </c>
      <c r="H395" s="29" t="s">
        <v>504</v>
      </c>
      <c r="I395" s="29">
        <v>1</v>
      </c>
      <c r="J395" s="29">
        <v>5</v>
      </c>
    </row>
    <row r="396" s="4" customFormat="1" ht="24" customHeight="1" spans="1:10">
      <c r="A396" s="29" t="s">
        <v>900</v>
      </c>
      <c r="B396" s="29" t="s">
        <v>909</v>
      </c>
      <c r="C396" s="29" t="s">
        <v>903</v>
      </c>
      <c r="D396" s="29" t="s">
        <v>804</v>
      </c>
      <c r="E396" s="29" t="s">
        <v>508</v>
      </c>
      <c r="F396" s="36">
        <v>1.92</v>
      </c>
      <c r="G396" s="36">
        <v>1.92</v>
      </c>
      <c r="H396" s="29" t="s">
        <v>504</v>
      </c>
      <c r="I396" s="29"/>
      <c r="J396" s="29">
        <v>4</v>
      </c>
    </row>
    <row r="397" s="4" customFormat="1" ht="24" customHeight="1" spans="1:10">
      <c r="A397" s="29" t="s">
        <v>900</v>
      </c>
      <c r="B397" s="29" t="s">
        <v>910</v>
      </c>
      <c r="C397" s="29" t="s">
        <v>911</v>
      </c>
      <c r="D397" s="29" t="s">
        <v>804</v>
      </c>
      <c r="E397" s="29" t="s">
        <v>508</v>
      </c>
      <c r="F397" s="36">
        <v>6.24</v>
      </c>
      <c r="G397" s="36">
        <v>6.24</v>
      </c>
      <c r="H397" s="29" t="s">
        <v>504</v>
      </c>
      <c r="I397" s="29"/>
      <c r="J397" s="29">
        <v>13</v>
      </c>
    </row>
    <row r="398" s="4" customFormat="1" ht="24" customHeight="1" spans="1:10">
      <c r="A398" s="29" t="s">
        <v>900</v>
      </c>
      <c r="B398" s="29" t="s">
        <v>496</v>
      </c>
      <c r="C398" s="29" t="s">
        <v>903</v>
      </c>
      <c r="D398" s="29" t="s">
        <v>804</v>
      </c>
      <c r="E398" s="29" t="s">
        <v>508</v>
      </c>
      <c r="F398" s="36">
        <v>1.92</v>
      </c>
      <c r="G398" s="36">
        <v>1.92</v>
      </c>
      <c r="H398" s="29" t="s">
        <v>504</v>
      </c>
      <c r="I398" s="29">
        <v>1</v>
      </c>
      <c r="J398" s="29">
        <v>4</v>
      </c>
    </row>
    <row r="399" s="4" customFormat="1" ht="24" customHeight="1" spans="1:10">
      <c r="A399" s="29" t="s">
        <v>900</v>
      </c>
      <c r="B399" s="29" t="s">
        <v>912</v>
      </c>
      <c r="C399" s="29" t="s">
        <v>903</v>
      </c>
      <c r="D399" s="29" t="s">
        <v>804</v>
      </c>
      <c r="E399" s="29" t="s">
        <v>508</v>
      </c>
      <c r="F399" s="36">
        <v>1.92</v>
      </c>
      <c r="G399" s="36">
        <v>1.92</v>
      </c>
      <c r="H399" s="29" t="s">
        <v>504</v>
      </c>
      <c r="I399" s="29"/>
      <c r="J399" s="29">
        <v>4</v>
      </c>
    </row>
    <row r="400" s="4" customFormat="1" ht="24" customHeight="1" spans="1:10">
      <c r="A400" s="29" t="s">
        <v>900</v>
      </c>
      <c r="B400" s="29" t="s">
        <v>222</v>
      </c>
      <c r="C400" s="29" t="s">
        <v>903</v>
      </c>
      <c r="D400" s="29" t="s">
        <v>804</v>
      </c>
      <c r="E400" s="29" t="s">
        <v>508</v>
      </c>
      <c r="F400" s="36">
        <v>1.92</v>
      </c>
      <c r="G400" s="36">
        <v>1.92</v>
      </c>
      <c r="H400" s="29" t="s">
        <v>504</v>
      </c>
      <c r="I400" s="29"/>
      <c r="J400" s="29">
        <v>4</v>
      </c>
    </row>
    <row r="401" s="4" customFormat="1" ht="24" customHeight="1" spans="1:10">
      <c r="A401" s="29" t="s">
        <v>900</v>
      </c>
      <c r="B401" s="29" t="s">
        <v>913</v>
      </c>
      <c r="C401" s="29" t="s">
        <v>914</v>
      </c>
      <c r="D401" s="29" t="s">
        <v>804</v>
      </c>
      <c r="E401" s="29" t="s">
        <v>508</v>
      </c>
      <c r="F401" s="36">
        <v>0.48</v>
      </c>
      <c r="G401" s="36">
        <v>0.48</v>
      </c>
      <c r="H401" s="29" t="s">
        <v>504</v>
      </c>
      <c r="I401" s="29"/>
      <c r="J401" s="29">
        <v>1</v>
      </c>
    </row>
    <row r="402" s="4" customFormat="1" ht="24" customHeight="1" spans="1:10">
      <c r="A402" s="29" t="s">
        <v>900</v>
      </c>
      <c r="B402" s="29" t="s">
        <v>915</v>
      </c>
      <c r="C402" s="29" t="s">
        <v>914</v>
      </c>
      <c r="D402" s="29" t="s">
        <v>804</v>
      </c>
      <c r="E402" s="29" t="s">
        <v>508</v>
      </c>
      <c r="F402" s="36">
        <v>0.48</v>
      </c>
      <c r="G402" s="36">
        <v>0.48</v>
      </c>
      <c r="H402" s="29" t="s">
        <v>504</v>
      </c>
      <c r="I402" s="29"/>
      <c r="J402" s="29">
        <v>1</v>
      </c>
    </row>
    <row r="403" s="4" customFormat="1" ht="24" customHeight="1" spans="1:10">
      <c r="A403" s="29" t="s">
        <v>900</v>
      </c>
      <c r="B403" s="29" t="s">
        <v>916</v>
      </c>
      <c r="C403" s="29" t="s">
        <v>917</v>
      </c>
      <c r="D403" s="29" t="s">
        <v>804</v>
      </c>
      <c r="E403" s="29" t="s">
        <v>508</v>
      </c>
      <c r="F403" s="36">
        <v>2.88</v>
      </c>
      <c r="G403" s="36">
        <v>2.88</v>
      </c>
      <c r="H403" s="29" t="s">
        <v>504</v>
      </c>
      <c r="I403" s="29"/>
      <c r="J403" s="29">
        <v>6</v>
      </c>
    </row>
    <row r="404" s="4" customFormat="1" ht="24" customHeight="1" spans="1:10">
      <c r="A404" s="29" t="s">
        <v>900</v>
      </c>
      <c r="B404" s="29" t="s">
        <v>214</v>
      </c>
      <c r="C404" s="29" t="s">
        <v>902</v>
      </c>
      <c r="D404" s="29" t="s">
        <v>804</v>
      </c>
      <c r="E404" s="29" t="s">
        <v>508</v>
      </c>
      <c r="F404" s="36">
        <v>1.44</v>
      </c>
      <c r="G404" s="36">
        <v>1.44</v>
      </c>
      <c r="H404" s="29" t="s">
        <v>504</v>
      </c>
      <c r="I404" s="29">
        <v>1</v>
      </c>
      <c r="J404" s="29">
        <v>3</v>
      </c>
    </row>
    <row r="405" s="4" customFormat="1" ht="24" customHeight="1" spans="1:10">
      <c r="A405" s="29" t="s">
        <v>900</v>
      </c>
      <c r="B405" s="29" t="s">
        <v>918</v>
      </c>
      <c r="C405" s="29" t="s">
        <v>919</v>
      </c>
      <c r="D405" s="29" t="s">
        <v>804</v>
      </c>
      <c r="E405" s="29" t="s">
        <v>508</v>
      </c>
      <c r="F405" s="36">
        <v>6.72</v>
      </c>
      <c r="G405" s="36">
        <v>6.72</v>
      </c>
      <c r="H405" s="29" t="s">
        <v>504</v>
      </c>
      <c r="I405" s="29">
        <v>1</v>
      </c>
      <c r="J405" s="29">
        <v>14</v>
      </c>
    </row>
    <row r="406" s="4" customFormat="1" ht="24" customHeight="1" spans="1:10">
      <c r="A406" s="29" t="s">
        <v>900</v>
      </c>
      <c r="B406" s="29" t="s">
        <v>920</v>
      </c>
      <c r="C406" s="29" t="s">
        <v>914</v>
      </c>
      <c r="D406" s="29" t="s">
        <v>804</v>
      </c>
      <c r="E406" s="29" t="s">
        <v>508</v>
      </c>
      <c r="F406" s="36">
        <v>0.48</v>
      </c>
      <c r="G406" s="36">
        <v>0.48</v>
      </c>
      <c r="H406" s="29" t="s">
        <v>504</v>
      </c>
      <c r="I406" s="29"/>
      <c r="J406" s="29">
        <v>1</v>
      </c>
    </row>
    <row r="407" s="4" customFormat="1" ht="24" customHeight="1" spans="1:10">
      <c r="A407" s="29" t="s">
        <v>900</v>
      </c>
      <c r="B407" s="29" t="s">
        <v>308</v>
      </c>
      <c r="C407" s="29" t="s">
        <v>914</v>
      </c>
      <c r="D407" s="29" t="s">
        <v>804</v>
      </c>
      <c r="E407" s="29" t="s">
        <v>508</v>
      </c>
      <c r="F407" s="36">
        <v>0.48</v>
      </c>
      <c r="G407" s="36">
        <v>0.48</v>
      </c>
      <c r="H407" s="29" t="s">
        <v>504</v>
      </c>
      <c r="I407" s="29"/>
      <c r="J407" s="29">
        <v>1</v>
      </c>
    </row>
    <row r="408" s="4" customFormat="1" ht="24" customHeight="1" spans="1:10">
      <c r="A408" s="29" t="s">
        <v>900</v>
      </c>
      <c r="B408" s="29" t="s">
        <v>921</v>
      </c>
      <c r="C408" s="29" t="s">
        <v>922</v>
      </c>
      <c r="D408" s="29" t="s">
        <v>804</v>
      </c>
      <c r="E408" s="29" t="s">
        <v>508</v>
      </c>
      <c r="F408" s="36">
        <v>0.96</v>
      </c>
      <c r="G408" s="36">
        <v>0.96</v>
      </c>
      <c r="H408" s="29" t="s">
        <v>504</v>
      </c>
      <c r="I408" s="29"/>
      <c r="J408" s="29">
        <v>2</v>
      </c>
    </row>
    <row r="409" s="4" customFormat="1" ht="24" customHeight="1" spans="1:10">
      <c r="A409" s="29" t="s">
        <v>900</v>
      </c>
      <c r="B409" s="29" t="s">
        <v>923</v>
      </c>
      <c r="C409" s="29" t="s">
        <v>922</v>
      </c>
      <c r="D409" s="29" t="s">
        <v>804</v>
      </c>
      <c r="E409" s="29" t="s">
        <v>508</v>
      </c>
      <c r="F409" s="36">
        <v>0.96</v>
      </c>
      <c r="G409" s="36">
        <v>0.96</v>
      </c>
      <c r="H409" s="29" t="s">
        <v>504</v>
      </c>
      <c r="I409" s="29"/>
      <c r="J409" s="29">
        <v>2</v>
      </c>
    </row>
    <row r="410" s="4" customFormat="1" ht="24" customHeight="1" spans="1:10">
      <c r="A410" s="29" t="s">
        <v>900</v>
      </c>
      <c r="B410" s="29" t="s">
        <v>218</v>
      </c>
      <c r="C410" s="29" t="s">
        <v>922</v>
      </c>
      <c r="D410" s="29" t="s">
        <v>804</v>
      </c>
      <c r="E410" s="29" t="s">
        <v>508</v>
      </c>
      <c r="F410" s="36">
        <v>0.96</v>
      </c>
      <c r="G410" s="36">
        <v>0.96</v>
      </c>
      <c r="H410" s="29" t="s">
        <v>504</v>
      </c>
      <c r="I410" s="29"/>
      <c r="J410" s="29">
        <v>2</v>
      </c>
    </row>
    <row r="411" s="4" customFormat="1" ht="24" customHeight="1" spans="1:10">
      <c r="A411" s="29" t="s">
        <v>900</v>
      </c>
      <c r="B411" s="29" t="s">
        <v>776</v>
      </c>
      <c r="C411" s="29" t="s">
        <v>917</v>
      </c>
      <c r="D411" s="29" t="s">
        <v>804</v>
      </c>
      <c r="E411" s="29" t="s">
        <v>508</v>
      </c>
      <c r="F411" s="36">
        <v>2.88</v>
      </c>
      <c r="G411" s="36">
        <v>2.88</v>
      </c>
      <c r="H411" s="29" t="s">
        <v>504</v>
      </c>
      <c r="I411" s="29"/>
      <c r="J411" s="29">
        <v>6</v>
      </c>
    </row>
    <row r="412" s="4" customFormat="1" ht="24" customHeight="1" spans="1:10">
      <c r="A412" s="29" t="s">
        <v>900</v>
      </c>
      <c r="B412" s="29" t="s">
        <v>212</v>
      </c>
      <c r="C412" s="29" t="s">
        <v>903</v>
      </c>
      <c r="D412" s="29" t="s">
        <v>804</v>
      </c>
      <c r="E412" s="29" t="s">
        <v>508</v>
      </c>
      <c r="F412" s="36">
        <v>1.92</v>
      </c>
      <c r="G412" s="36">
        <v>1.92</v>
      </c>
      <c r="H412" s="29" t="s">
        <v>504</v>
      </c>
      <c r="I412" s="29"/>
      <c r="J412" s="29">
        <v>4</v>
      </c>
    </row>
    <row r="413" s="4" customFormat="1" ht="24" customHeight="1" spans="1:10">
      <c r="A413" s="29" t="s">
        <v>900</v>
      </c>
      <c r="B413" s="29" t="s">
        <v>924</v>
      </c>
      <c r="C413" s="29" t="s">
        <v>914</v>
      </c>
      <c r="D413" s="29" t="s">
        <v>804</v>
      </c>
      <c r="E413" s="29" t="s">
        <v>508</v>
      </c>
      <c r="F413" s="36">
        <v>0.48</v>
      </c>
      <c r="G413" s="36">
        <v>0.48</v>
      </c>
      <c r="H413" s="29" t="s">
        <v>504</v>
      </c>
      <c r="I413" s="29"/>
      <c r="J413" s="29">
        <v>1</v>
      </c>
    </row>
    <row r="414" s="4" customFormat="1" ht="24" customHeight="1" spans="1:10">
      <c r="A414" s="29" t="s">
        <v>900</v>
      </c>
      <c r="B414" s="29" t="s">
        <v>925</v>
      </c>
      <c r="C414" s="29" t="s">
        <v>922</v>
      </c>
      <c r="D414" s="29" t="s">
        <v>804</v>
      </c>
      <c r="E414" s="29" t="s">
        <v>508</v>
      </c>
      <c r="F414" s="36">
        <v>0.96</v>
      </c>
      <c r="G414" s="36">
        <v>0.96</v>
      </c>
      <c r="H414" s="29" t="s">
        <v>504</v>
      </c>
      <c r="I414" s="29"/>
      <c r="J414" s="29">
        <v>2</v>
      </c>
    </row>
    <row r="415" s="4" customFormat="1" ht="24" customHeight="1" spans="1:10">
      <c r="A415" s="29" t="s">
        <v>900</v>
      </c>
      <c r="B415" s="29" t="s">
        <v>926</v>
      </c>
      <c r="C415" s="29" t="s">
        <v>902</v>
      </c>
      <c r="D415" s="29" t="s">
        <v>804</v>
      </c>
      <c r="E415" s="29" t="s">
        <v>508</v>
      </c>
      <c r="F415" s="36">
        <v>1.44</v>
      </c>
      <c r="G415" s="36">
        <v>1.44</v>
      </c>
      <c r="H415" s="29" t="s">
        <v>504</v>
      </c>
      <c r="I415" s="29"/>
      <c r="J415" s="29">
        <v>3</v>
      </c>
    </row>
    <row r="416" s="4" customFormat="1" ht="24" customHeight="1" spans="1:10">
      <c r="A416" s="29" t="s">
        <v>900</v>
      </c>
      <c r="B416" s="29" t="s">
        <v>755</v>
      </c>
      <c r="C416" s="29" t="s">
        <v>917</v>
      </c>
      <c r="D416" s="29" t="s">
        <v>804</v>
      </c>
      <c r="E416" s="29" t="s">
        <v>508</v>
      </c>
      <c r="F416" s="36">
        <v>2.88</v>
      </c>
      <c r="G416" s="36">
        <v>2.88</v>
      </c>
      <c r="H416" s="29" t="s">
        <v>504</v>
      </c>
      <c r="I416" s="29">
        <v>1</v>
      </c>
      <c r="J416" s="29">
        <v>6</v>
      </c>
    </row>
    <row r="417" s="4" customFormat="1" ht="24" customHeight="1" spans="1:10">
      <c r="A417" s="29" t="s">
        <v>900</v>
      </c>
      <c r="B417" s="29" t="s">
        <v>216</v>
      </c>
      <c r="C417" s="29" t="s">
        <v>908</v>
      </c>
      <c r="D417" s="29" t="s">
        <v>804</v>
      </c>
      <c r="E417" s="29" t="s">
        <v>508</v>
      </c>
      <c r="F417" s="36">
        <v>2.4</v>
      </c>
      <c r="G417" s="36">
        <v>2.4</v>
      </c>
      <c r="H417" s="29" t="s">
        <v>504</v>
      </c>
      <c r="I417" s="29"/>
      <c r="J417" s="29">
        <v>5</v>
      </c>
    </row>
    <row r="418" s="4" customFormat="1" ht="24" customHeight="1" spans="1:10">
      <c r="A418" s="29" t="s">
        <v>900</v>
      </c>
      <c r="B418" s="29" t="s">
        <v>825</v>
      </c>
      <c r="C418" s="29" t="s">
        <v>902</v>
      </c>
      <c r="D418" s="29" t="s">
        <v>804</v>
      </c>
      <c r="E418" s="29" t="s">
        <v>508</v>
      </c>
      <c r="F418" s="36">
        <v>1.44</v>
      </c>
      <c r="G418" s="36">
        <v>1.44</v>
      </c>
      <c r="H418" s="29" t="s">
        <v>504</v>
      </c>
      <c r="I418" s="29"/>
      <c r="J418" s="29">
        <v>3</v>
      </c>
    </row>
    <row r="419" s="4" customFormat="1" ht="24" customHeight="1" spans="1:10">
      <c r="A419" s="29" t="s">
        <v>900</v>
      </c>
      <c r="B419" s="29" t="s">
        <v>927</v>
      </c>
      <c r="C419" s="29" t="s">
        <v>917</v>
      </c>
      <c r="D419" s="29" t="s">
        <v>804</v>
      </c>
      <c r="E419" s="29" t="s">
        <v>508</v>
      </c>
      <c r="F419" s="36">
        <v>2.88</v>
      </c>
      <c r="G419" s="36">
        <v>2.88</v>
      </c>
      <c r="H419" s="29" t="s">
        <v>504</v>
      </c>
      <c r="I419" s="29"/>
      <c r="J419" s="29">
        <v>6</v>
      </c>
    </row>
    <row r="420" s="4" customFormat="1" ht="24" customHeight="1" spans="1:10">
      <c r="A420" s="29" t="s">
        <v>900</v>
      </c>
      <c r="B420" s="29" t="s">
        <v>928</v>
      </c>
      <c r="C420" s="29" t="s">
        <v>902</v>
      </c>
      <c r="D420" s="29" t="s">
        <v>804</v>
      </c>
      <c r="E420" s="29" t="s">
        <v>508</v>
      </c>
      <c r="F420" s="36">
        <v>1.44</v>
      </c>
      <c r="G420" s="36">
        <v>1.44</v>
      </c>
      <c r="H420" s="29" t="s">
        <v>504</v>
      </c>
      <c r="I420" s="29"/>
      <c r="J420" s="29">
        <v>3</v>
      </c>
    </row>
    <row r="421" s="4" customFormat="1" ht="24" customHeight="1" spans="1:10">
      <c r="A421" s="29" t="s">
        <v>900</v>
      </c>
      <c r="B421" s="29" t="s">
        <v>929</v>
      </c>
      <c r="C421" s="29" t="s">
        <v>902</v>
      </c>
      <c r="D421" s="29" t="s">
        <v>804</v>
      </c>
      <c r="E421" s="29" t="s">
        <v>508</v>
      </c>
      <c r="F421" s="36">
        <v>1.44</v>
      </c>
      <c r="G421" s="36">
        <v>1.44</v>
      </c>
      <c r="H421" s="29" t="s">
        <v>504</v>
      </c>
      <c r="I421" s="29"/>
      <c r="J421" s="29">
        <v>3</v>
      </c>
    </row>
    <row r="422" s="4" customFormat="1" ht="24" customHeight="1" spans="1:10">
      <c r="A422" s="29" t="s">
        <v>900</v>
      </c>
      <c r="B422" s="29" t="s">
        <v>930</v>
      </c>
      <c r="C422" s="29" t="s">
        <v>922</v>
      </c>
      <c r="D422" s="29" t="s">
        <v>804</v>
      </c>
      <c r="E422" s="29" t="s">
        <v>508</v>
      </c>
      <c r="F422" s="36">
        <v>0.96</v>
      </c>
      <c r="G422" s="36">
        <v>0.96</v>
      </c>
      <c r="H422" s="29" t="s">
        <v>504</v>
      </c>
      <c r="I422" s="29"/>
      <c r="J422" s="29">
        <v>2</v>
      </c>
    </row>
    <row r="423" s="4" customFormat="1" ht="24" customHeight="1" spans="1:10">
      <c r="A423" s="29" t="s">
        <v>900</v>
      </c>
      <c r="B423" s="29" t="s">
        <v>342</v>
      </c>
      <c r="C423" s="29" t="s">
        <v>922</v>
      </c>
      <c r="D423" s="29" t="s">
        <v>804</v>
      </c>
      <c r="E423" s="29" t="s">
        <v>508</v>
      </c>
      <c r="F423" s="36">
        <v>0.96</v>
      </c>
      <c r="G423" s="36">
        <v>0.96</v>
      </c>
      <c r="H423" s="29" t="s">
        <v>504</v>
      </c>
      <c r="I423" s="29"/>
      <c r="J423" s="29">
        <v>2</v>
      </c>
    </row>
    <row r="424" s="4" customFormat="1" ht="24" customHeight="1" spans="1:10">
      <c r="A424" s="29" t="s">
        <v>900</v>
      </c>
      <c r="B424" s="29" t="s">
        <v>931</v>
      </c>
      <c r="C424" s="29" t="s">
        <v>922</v>
      </c>
      <c r="D424" s="29" t="s">
        <v>804</v>
      </c>
      <c r="E424" s="29" t="s">
        <v>508</v>
      </c>
      <c r="F424" s="36">
        <v>0.96</v>
      </c>
      <c r="G424" s="36">
        <v>0.96</v>
      </c>
      <c r="H424" s="29" t="s">
        <v>504</v>
      </c>
      <c r="I424" s="29">
        <v>1</v>
      </c>
      <c r="J424" s="29">
        <v>2</v>
      </c>
    </row>
    <row r="425" s="4" customFormat="1" ht="24" customHeight="1" spans="1:10">
      <c r="A425" s="29" t="s">
        <v>900</v>
      </c>
      <c r="B425" s="29" t="s">
        <v>932</v>
      </c>
      <c r="C425" s="29" t="s">
        <v>922</v>
      </c>
      <c r="D425" s="29" t="s">
        <v>804</v>
      </c>
      <c r="E425" s="29" t="s">
        <v>508</v>
      </c>
      <c r="F425" s="36">
        <v>0.96</v>
      </c>
      <c r="G425" s="36">
        <v>0.96</v>
      </c>
      <c r="H425" s="29" t="s">
        <v>504</v>
      </c>
      <c r="I425" s="29">
        <v>1</v>
      </c>
      <c r="J425" s="29">
        <v>2</v>
      </c>
    </row>
    <row r="426" s="4" customFormat="1" ht="24" customHeight="1" spans="1:10">
      <c r="A426" s="29" t="s">
        <v>900</v>
      </c>
      <c r="B426" s="29" t="s">
        <v>547</v>
      </c>
      <c r="C426" s="29" t="s">
        <v>922</v>
      </c>
      <c r="D426" s="29" t="s">
        <v>804</v>
      </c>
      <c r="E426" s="29" t="s">
        <v>508</v>
      </c>
      <c r="F426" s="36">
        <v>0.96</v>
      </c>
      <c r="G426" s="36">
        <v>0.96</v>
      </c>
      <c r="H426" s="29" t="s">
        <v>504</v>
      </c>
      <c r="I426" s="29"/>
      <c r="J426" s="29">
        <v>2</v>
      </c>
    </row>
    <row r="427" s="4" customFormat="1" ht="24" customHeight="1" spans="1:10">
      <c r="A427" s="29" t="s">
        <v>900</v>
      </c>
      <c r="B427" s="29" t="s">
        <v>933</v>
      </c>
      <c r="C427" s="29" t="s">
        <v>902</v>
      </c>
      <c r="D427" s="29" t="s">
        <v>804</v>
      </c>
      <c r="E427" s="29" t="s">
        <v>508</v>
      </c>
      <c r="F427" s="36">
        <v>1.44</v>
      </c>
      <c r="G427" s="36">
        <v>1.44</v>
      </c>
      <c r="H427" s="29" t="s">
        <v>504</v>
      </c>
      <c r="I427" s="29">
        <v>1</v>
      </c>
      <c r="J427" s="29">
        <v>3</v>
      </c>
    </row>
    <row r="428" s="4" customFormat="1" ht="24" customHeight="1" spans="1:10">
      <c r="A428" s="29" t="s">
        <v>900</v>
      </c>
      <c r="B428" s="29" t="s">
        <v>934</v>
      </c>
      <c r="C428" s="29" t="s">
        <v>902</v>
      </c>
      <c r="D428" s="29" t="s">
        <v>804</v>
      </c>
      <c r="E428" s="29" t="s">
        <v>508</v>
      </c>
      <c r="F428" s="36">
        <v>1.44</v>
      </c>
      <c r="G428" s="36">
        <v>1.44</v>
      </c>
      <c r="H428" s="29" t="s">
        <v>504</v>
      </c>
      <c r="I428" s="29"/>
      <c r="J428" s="29">
        <v>3</v>
      </c>
    </row>
    <row r="429" s="4" customFormat="1" ht="24" customHeight="1" spans="1:10">
      <c r="A429" s="29" t="s">
        <v>900</v>
      </c>
      <c r="B429" s="29" t="s">
        <v>935</v>
      </c>
      <c r="C429" s="29" t="s">
        <v>922</v>
      </c>
      <c r="D429" s="29" t="s">
        <v>804</v>
      </c>
      <c r="E429" s="29" t="s">
        <v>508</v>
      </c>
      <c r="F429" s="36">
        <v>0.96</v>
      </c>
      <c r="G429" s="36">
        <v>0.96</v>
      </c>
      <c r="H429" s="29" t="s">
        <v>504</v>
      </c>
      <c r="I429" s="29"/>
      <c r="J429" s="29">
        <v>2</v>
      </c>
    </row>
    <row r="430" s="4" customFormat="1" ht="24" customHeight="1" spans="1:10">
      <c r="A430" s="29" t="s">
        <v>900</v>
      </c>
      <c r="B430" s="29" t="s">
        <v>936</v>
      </c>
      <c r="C430" s="29" t="s">
        <v>914</v>
      </c>
      <c r="D430" s="29" t="s">
        <v>804</v>
      </c>
      <c r="E430" s="29" t="s">
        <v>508</v>
      </c>
      <c r="F430" s="36">
        <v>0.48</v>
      </c>
      <c r="G430" s="36">
        <v>0.48</v>
      </c>
      <c r="H430" s="29" t="s">
        <v>504</v>
      </c>
      <c r="I430" s="29"/>
      <c r="J430" s="29">
        <v>1</v>
      </c>
    </row>
    <row r="431" s="4" customFormat="1" ht="24" customHeight="1" spans="1:10">
      <c r="A431" s="29" t="s">
        <v>900</v>
      </c>
      <c r="B431" s="29" t="s">
        <v>65</v>
      </c>
      <c r="C431" s="29" t="s">
        <v>922</v>
      </c>
      <c r="D431" s="29" t="s">
        <v>804</v>
      </c>
      <c r="E431" s="29" t="s">
        <v>508</v>
      </c>
      <c r="F431" s="36">
        <v>0.96</v>
      </c>
      <c r="G431" s="36">
        <v>0.96</v>
      </c>
      <c r="H431" s="29" t="s">
        <v>504</v>
      </c>
      <c r="I431" s="29">
        <v>1</v>
      </c>
      <c r="J431" s="29">
        <v>2</v>
      </c>
    </row>
    <row r="432" s="4" customFormat="1" ht="24" customHeight="1" spans="1:10">
      <c r="A432" s="29" t="s">
        <v>900</v>
      </c>
      <c r="B432" s="29" t="s">
        <v>937</v>
      </c>
      <c r="C432" s="29" t="s">
        <v>922</v>
      </c>
      <c r="D432" s="29" t="s">
        <v>804</v>
      </c>
      <c r="E432" s="29" t="s">
        <v>508</v>
      </c>
      <c r="F432" s="36">
        <v>0.96</v>
      </c>
      <c r="G432" s="36">
        <v>0.96</v>
      </c>
      <c r="H432" s="29" t="s">
        <v>504</v>
      </c>
      <c r="I432" s="29"/>
      <c r="J432" s="29">
        <v>2</v>
      </c>
    </row>
    <row r="433" s="4" customFormat="1" ht="24" customHeight="1" spans="1:10">
      <c r="A433" s="29" t="s">
        <v>900</v>
      </c>
      <c r="B433" s="29" t="s">
        <v>938</v>
      </c>
      <c r="C433" s="29" t="s">
        <v>922</v>
      </c>
      <c r="D433" s="29" t="s">
        <v>804</v>
      </c>
      <c r="E433" s="29" t="s">
        <v>508</v>
      </c>
      <c r="F433" s="36">
        <v>0.96</v>
      </c>
      <c r="G433" s="36">
        <v>0.96</v>
      </c>
      <c r="H433" s="29" t="s">
        <v>504</v>
      </c>
      <c r="I433" s="29"/>
      <c r="J433" s="29">
        <v>2</v>
      </c>
    </row>
    <row r="434" s="4" customFormat="1" ht="24" customHeight="1" spans="1:10">
      <c r="A434" s="29" t="s">
        <v>900</v>
      </c>
      <c r="B434" s="29" t="s">
        <v>939</v>
      </c>
      <c r="C434" s="29" t="s">
        <v>922</v>
      </c>
      <c r="D434" s="29" t="s">
        <v>804</v>
      </c>
      <c r="E434" s="29" t="s">
        <v>508</v>
      </c>
      <c r="F434" s="36">
        <v>0.96</v>
      </c>
      <c r="G434" s="36">
        <v>0.96</v>
      </c>
      <c r="H434" s="29" t="s">
        <v>504</v>
      </c>
      <c r="I434" s="29"/>
      <c r="J434" s="29">
        <v>2</v>
      </c>
    </row>
    <row r="435" s="4" customFormat="1" ht="24" customHeight="1" spans="1:10">
      <c r="A435" s="29" t="s">
        <v>900</v>
      </c>
      <c r="B435" s="29" t="s">
        <v>340</v>
      </c>
      <c r="C435" s="29" t="s">
        <v>922</v>
      </c>
      <c r="D435" s="29" t="s">
        <v>804</v>
      </c>
      <c r="E435" s="29" t="s">
        <v>508</v>
      </c>
      <c r="F435" s="36">
        <v>0.96</v>
      </c>
      <c r="G435" s="36">
        <v>0.96</v>
      </c>
      <c r="H435" s="29" t="s">
        <v>504</v>
      </c>
      <c r="I435" s="29"/>
      <c r="J435" s="29">
        <v>2</v>
      </c>
    </row>
    <row r="436" s="4" customFormat="1" ht="24" customHeight="1" spans="1:10">
      <c r="A436" s="29" t="s">
        <v>900</v>
      </c>
      <c r="B436" s="29" t="s">
        <v>940</v>
      </c>
      <c r="C436" s="29" t="s">
        <v>922</v>
      </c>
      <c r="D436" s="29" t="s">
        <v>804</v>
      </c>
      <c r="E436" s="29" t="s">
        <v>508</v>
      </c>
      <c r="F436" s="36">
        <v>0.96</v>
      </c>
      <c r="G436" s="36">
        <v>0.96</v>
      </c>
      <c r="H436" s="29" t="s">
        <v>504</v>
      </c>
      <c r="I436" s="29">
        <v>1</v>
      </c>
      <c r="J436" s="29">
        <v>2</v>
      </c>
    </row>
    <row r="437" s="4" customFormat="1" ht="24" customHeight="1" spans="1:10">
      <c r="A437" s="29" t="s">
        <v>900</v>
      </c>
      <c r="B437" s="29" t="s">
        <v>230</v>
      </c>
      <c r="C437" s="29" t="s">
        <v>922</v>
      </c>
      <c r="D437" s="29" t="s">
        <v>804</v>
      </c>
      <c r="E437" s="29" t="s">
        <v>508</v>
      </c>
      <c r="F437" s="36">
        <v>0.96</v>
      </c>
      <c r="G437" s="36">
        <v>0.96</v>
      </c>
      <c r="H437" s="29" t="s">
        <v>504</v>
      </c>
      <c r="I437" s="29"/>
      <c r="J437" s="29">
        <v>2</v>
      </c>
    </row>
    <row r="438" s="4" customFormat="1" ht="24" customHeight="1" spans="1:10">
      <c r="A438" s="29" t="s">
        <v>900</v>
      </c>
      <c r="B438" s="29" t="s">
        <v>234</v>
      </c>
      <c r="C438" s="29" t="s">
        <v>922</v>
      </c>
      <c r="D438" s="29" t="s">
        <v>804</v>
      </c>
      <c r="E438" s="29" t="s">
        <v>508</v>
      </c>
      <c r="F438" s="36">
        <v>0.96</v>
      </c>
      <c r="G438" s="36">
        <v>0.96</v>
      </c>
      <c r="H438" s="29" t="s">
        <v>504</v>
      </c>
      <c r="I438" s="29"/>
      <c r="J438" s="29">
        <v>2</v>
      </c>
    </row>
    <row r="439" s="4" customFormat="1" ht="24" customHeight="1" spans="1:10">
      <c r="A439" s="29" t="s">
        <v>900</v>
      </c>
      <c r="B439" s="29" t="s">
        <v>61</v>
      </c>
      <c r="C439" s="29" t="s">
        <v>922</v>
      </c>
      <c r="D439" s="29" t="s">
        <v>804</v>
      </c>
      <c r="E439" s="29" t="s">
        <v>508</v>
      </c>
      <c r="F439" s="36">
        <v>0.96</v>
      </c>
      <c r="G439" s="36">
        <v>0.96</v>
      </c>
      <c r="H439" s="29" t="s">
        <v>504</v>
      </c>
      <c r="I439" s="29"/>
      <c r="J439" s="29">
        <v>2</v>
      </c>
    </row>
    <row r="440" s="4" customFormat="1" ht="24" customHeight="1" spans="1:10">
      <c r="A440" s="29" t="s">
        <v>900</v>
      </c>
      <c r="B440" s="29" t="s">
        <v>941</v>
      </c>
      <c r="C440" s="29" t="s">
        <v>922</v>
      </c>
      <c r="D440" s="29" t="s">
        <v>804</v>
      </c>
      <c r="E440" s="29" t="s">
        <v>508</v>
      </c>
      <c r="F440" s="36">
        <v>0.96</v>
      </c>
      <c r="G440" s="36">
        <v>0.96</v>
      </c>
      <c r="H440" s="29" t="s">
        <v>504</v>
      </c>
      <c r="I440" s="29"/>
      <c r="J440" s="29">
        <v>2</v>
      </c>
    </row>
    <row r="441" s="4" customFormat="1" ht="24" customHeight="1" spans="1:10">
      <c r="A441" s="29" t="s">
        <v>900</v>
      </c>
      <c r="B441" s="29" t="s">
        <v>69</v>
      </c>
      <c r="C441" s="29" t="s">
        <v>922</v>
      </c>
      <c r="D441" s="29" t="s">
        <v>804</v>
      </c>
      <c r="E441" s="29" t="s">
        <v>508</v>
      </c>
      <c r="F441" s="36">
        <v>0.96</v>
      </c>
      <c r="G441" s="36">
        <v>0.96</v>
      </c>
      <c r="H441" s="29" t="s">
        <v>504</v>
      </c>
      <c r="I441" s="29"/>
      <c r="J441" s="29">
        <v>2</v>
      </c>
    </row>
    <row r="442" s="4" customFormat="1" ht="24" customHeight="1" spans="1:10">
      <c r="A442" s="29" t="s">
        <v>900</v>
      </c>
      <c r="B442" s="29" t="s">
        <v>942</v>
      </c>
      <c r="C442" s="29" t="s">
        <v>922</v>
      </c>
      <c r="D442" s="29" t="s">
        <v>804</v>
      </c>
      <c r="E442" s="29" t="s">
        <v>508</v>
      </c>
      <c r="F442" s="36">
        <v>0.96</v>
      </c>
      <c r="G442" s="36">
        <v>0.96</v>
      </c>
      <c r="H442" s="29" t="s">
        <v>504</v>
      </c>
      <c r="I442" s="29"/>
      <c r="J442" s="29">
        <v>2</v>
      </c>
    </row>
    <row r="443" s="4" customFormat="1" ht="24" customHeight="1" spans="1:10">
      <c r="A443" s="29" t="s">
        <v>900</v>
      </c>
      <c r="B443" s="29" t="s">
        <v>726</v>
      </c>
      <c r="C443" s="29" t="s">
        <v>914</v>
      </c>
      <c r="D443" s="29" t="s">
        <v>804</v>
      </c>
      <c r="E443" s="29" t="s">
        <v>508</v>
      </c>
      <c r="F443" s="36">
        <v>0.48</v>
      </c>
      <c r="G443" s="36">
        <v>0.48</v>
      </c>
      <c r="H443" s="29" t="s">
        <v>504</v>
      </c>
      <c r="I443" s="29"/>
      <c r="J443" s="29">
        <v>1</v>
      </c>
    </row>
    <row r="444" s="4" customFormat="1" ht="24" customHeight="1" spans="1:10">
      <c r="A444" s="29" t="s">
        <v>900</v>
      </c>
      <c r="B444" s="29" t="s">
        <v>943</v>
      </c>
      <c r="C444" s="29" t="s">
        <v>922</v>
      </c>
      <c r="D444" s="29" t="s">
        <v>804</v>
      </c>
      <c r="E444" s="29" t="s">
        <v>508</v>
      </c>
      <c r="F444" s="36">
        <v>0.96</v>
      </c>
      <c r="G444" s="36">
        <v>0.96</v>
      </c>
      <c r="H444" s="29" t="s">
        <v>504</v>
      </c>
      <c r="I444" s="29"/>
      <c r="J444" s="29">
        <v>2</v>
      </c>
    </row>
    <row r="445" s="4" customFormat="1" ht="24" customHeight="1" spans="1:10">
      <c r="A445" s="29" t="s">
        <v>900</v>
      </c>
      <c r="B445" s="29" t="s">
        <v>944</v>
      </c>
      <c r="C445" s="29" t="s">
        <v>922</v>
      </c>
      <c r="D445" s="29" t="s">
        <v>804</v>
      </c>
      <c r="E445" s="29" t="s">
        <v>508</v>
      </c>
      <c r="F445" s="36">
        <v>0.96</v>
      </c>
      <c r="G445" s="36">
        <v>0.96</v>
      </c>
      <c r="H445" s="29" t="s">
        <v>504</v>
      </c>
      <c r="I445" s="29">
        <v>1</v>
      </c>
      <c r="J445" s="29">
        <v>2</v>
      </c>
    </row>
    <row r="446" s="4" customFormat="1" ht="24" customHeight="1" spans="1:10">
      <c r="A446" s="29" t="s">
        <v>900</v>
      </c>
      <c r="B446" s="29" t="s">
        <v>779</v>
      </c>
      <c r="C446" s="29" t="s">
        <v>903</v>
      </c>
      <c r="D446" s="29" t="s">
        <v>804</v>
      </c>
      <c r="E446" s="29" t="s">
        <v>508</v>
      </c>
      <c r="F446" s="36">
        <v>1.92</v>
      </c>
      <c r="G446" s="36">
        <v>1.92</v>
      </c>
      <c r="H446" s="29" t="s">
        <v>504</v>
      </c>
      <c r="I446" s="29"/>
      <c r="J446" s="29">
        <v>4</v>
      </c>
    </row>
    <row r="447" s="4" customFormat="1" ht="24" customHeight="1" spans="1:10">
      <c r="A447" s="29" t="s">
        <v>900</v>
      </c>
      <c r="B447" s="29" t="s">
        <v>294</v>
      </c>
      <c r="C447" s="29" t="s">
        <v>922</v>
      </c>
      <c r="D447" s="29" t="s">
        <v>804</v>
      </c>
      <c r="E447" s="29" t="s">
        <v>508</v>
      </c>
      <c r="F447" s="36">
        <v>0.96</v>
      </c>
      <c r="G447" s="36">
        <v>0.96</v>
      </c>
      <c r="H447" s="29" t="s">
        <v>504</v>
      </c>
      <c r="I447" s="29">
        <v>1</v>
      </c>
      <c r="J447" s="29">
        <v>2</v>
      </c>
    </row>
    <row r="448" s="4" customFormat="1" ht="24" customHeight="1" spans="1:10">
      <c r="A448" s="29" t="s">
        <v>900</v>
      </c>
      <c r="B448" s="29" t="s">
        <v>945</v>
      </c>
      <c r="C448" s="29" t="s">
        <v>903</v>
      </c>
      <c r="D448" s="29" t="s">
        <v>804</v>
      </c>
      <c r="E448" s="29" t="s">
        <v>508</v>
      </c>
      <c r="F448" s="36">
        <v>1.92</v>
      </c>
      <c r="G448" s="36">
        <v>1.92</v>
      </c>
      <c r="H448" s="29" t="s">
        <v>504</v>
      </c>
      <c r="I448" s="29">
        <v>1</v>
      </c>
      <c r="J448" s="29">
        <v>4</v>
      </c>
    </row>
    <row r="449" s="4" customFormat="1" ht="24" customHeight="1" spans="1:10">
      <c r="A449" s="29" t="s">
        <v>900</v>
      </c>
      <c r="B449" s="29" t="s">
        <v>114</v>
      </c>
      <c r="C449" s="29" t="s">
        <v>902</v>
      </c>
      <c r="D449" s="29" t="s">
        <v>804</v>
      </c>
      <c r="E449" s="29" t="s">
        <v>508</v>
      </c>
      <c r="F449" s="36">
        <v>1.44</v>
      </c>
      <c r="G449" s="36">
        <v>1.44</v>
      </c>
      <c r="H449" s="29" t="s">
        <v>504</v>
      </c>
      <c r="I449" s="29"/>
      <c r="J449" s="29">
        <v>3</v>
      </c>
    </row>
    <row r="450" s="4" customFormat="1" ht="24" customHeight="1" spans="1:10">
      <c r="A450" s="29" t="s">
        <v>900</v>
      </c>
      <c r="B450" s="29" t="s">
        <v>946</v>
      </c>
      <c r="C450" s="29" t="s">
        <v>922</v>
      </c>
      <c r="D450" s="29" t="s">
        <v>804</v>
      </c>
      <c r="E450" s="29" t="s">
        <v>508</v>
      </c>
      <c r="F450" s="36">
        <v>0.96</v>
      </c>
      <c r="G450" s="36">
        <v>0.96</v>
      </c>
      <c r="H450" s="29" t="s">
        <v>504</v>
      </c>
      <c r="I450" s="29"/>
      <c r="J450" s="29">
        <v>2</v>
      </c>
    </row>
    <row r="451" s="4" customFormat="1" ht="24" customHeight="1" spans="1:10">
      <c r="A451" s="29" t="s">
        <v>900</v>
      </c>
      <c r="B451" s="29" t="s">
        <v>947</v>
      </c>
      <c r="C451" s="29" t="s">
        <v>903</v>
      </c>
      <c r="D451" s="29" t="s">
        <v>804</v>
      </c>
      <c r="E451" s="29" t="s">
        <v>508</v>
      </c>
      <c r="F451" s="36">
        <v>1.92</v>
      </c>
      <c r="G451" s="36">
        <v>1.92</v>
      </c>
      <c r="H451" s="29" t="s">
        <v>504</v>
      </c>
      <c r="I451" s="29"/>
      <c r="J451" s="29">
        <v>4</v>
      </c>
    </row>
    <row r="452" s="4" customFormat="1" ht="24" customHeight="1" spans="1:10">
      <c r="A452" s="29" t="s">
        <v>900</v>
      </c>
      <c r="B452" s="29" t="s">
        <v>948</v>
      </c>
      <c r="C452" s="29" t="s">
        <v>922</v>
      </c>
      <c r="D452" s="29" t="s">
        <v>804</v>
      </c>
      <c r="E452" s="29" t="s">
        <v>508</v>
      </c>
      <c r="F452" s="36">
        <v>0.96</v>
      </c>
      <c r="G452" s="36">
        <v>0.96</v>
      </c>
      <c r="H452" s="29" t="s">
        <v>504</v>
      </c>
      <c r="I452" s="29"/>
      <c r="J452" s="29">
        <v>2</v>
      </c>
    </row>
    <row r="453" s="4" customFormat="1" ht="24" customHeight="1" spans="1:10">
      <c r="A453" s="29" t="s">
        <v>900</v>
      </c>
      <c r="B453" s="29" t="s">
        <v>949</v>
      </c>
      <c r="C453" s="29" t="s">
        <v>914</v>
      </c>
      <c r="D453" s="29" t="s">
        <v>804</v>
      </c>
      <c r="E453" s="29" t="s">
        <v>508</v>
      </c>
      <c r="F453" s="36">
        <v>0.48</v>
      </c>
      <c r="G453" s="36">
        <v>0.48</v>
      </c>
      <c r="H453" s="29" t="s">
        <v>504</v>
      </c>
      <c r="I453" s="29"/>
      <c r="J453" s="29">
        <v>1</v>
      </c>
    </row>
    <row r="454" s="4" customFormat="1" ht="24" customHeight="1" spans="1:10">
      <c r="A454" s="29" t="s">
        <v>900</v>
      </c>
      <c r="B454" s="29" t="s">
        <v>950</v>
      </c>
      <c r="C454" s="29" t="s">
        <v>902</v>
      </c>
      <c r="D454" s="29" t="s">
        <v>804</v>
      </c>
      <c r="E454" s="29" t="s">
        <v>508</v>
      </c>
      <c r="F454" s="36">
        <v>1.44</v>
      </c>
      <c r="G454" s="36">
        <v>1.44</v>
      </c>
      <c r="H454" s="29" t="s">
        <v>504</v>
      </c>
      <c r="I454" s="29"/>
      <c r="J454" s="29">
        <v>3</v>
      </c>
    </row>
    <row r="455" s="4" customFormat="1" ht="24" customHeight="1" spans="1:10">
      <c r="A455" s="29" t="s">
        <v>900</v>
      </c>
      <c r="B455" s="29" t="s">
        <v>170</v>
      </c>
      <c r="C455" s="29" t="s">
        <v>903</v>
      </c>
      <c r="D455" s="29" t="s">
        <v>804</v>
      </c>
      <c r="E455" s="29" t="s">
        <v>508</v>
      </c>
      <c r="F455" s="36">
        <v>1.92</v>
      </c>
      <c r="G455" s="36">
        <v>1.92</v>
      </c>
      <c r="H455" s="29" t="s">
        <v>504</v>
      </c>
      <c r="I455" s="29"/>
      <c r="J455" s="29">
        <v>4</v>
      </c>
    </row>
    <row r="456" s="4" customFormat="1" ht="24" customHeight="1" spans="1:10">
      <c r="A456" s="29" t="s">
        <v>900</v>
      </c>
      <c r="B456" s="29" t="s">
        <v>951</v>
      </c>
      <c r="C456" s="29" t="s">
        <v>917</v>
      </c>
      <c r="D456" s="29" t="s">
        <v>804</v>
      </c>
      <c r="E456" s="29" t="s">
        <v>508</v>
      </c>
      <c r="F456" s="36">
        <v>2.88</v>
      </c>
      <c r="G456" s="36">
        <v>2.88</v>
      </c>
      <c r="H456" s="29" t="s">
        <v>504</v>
      </c>
      <c r="I456" s="29"/>
      <c r="J456" s="29">
        <v>6</v>
      </c>
    </row>
    <row r="457" s="4" customFormat="1" ht="24" customHeight="1" spans="1:10">
      <c r="A457" s="29" t="s">
        <v>900</v>
      </c>
      <c r="B457" s="29" t="s">
        <v>690</v>
      </c>
      <c r="C457" s="29" t="s">
        <v>908</v>
      </c>
      <c r="D457" s="29" t="s">
        <v>804</v>
      </c>
      <c r="E457" s="29" t="s">
        <v>508</v>
      </c>
      <c r="F457" s="36">
        <v>2.4</v>
      </c>
      <c r="G457" s="36">
        <v>2.4</v>
      </c>
      <c r="H457" s="29" t="s">
        <v>504</v>
      </c>
      <c r="I457" s="29"/>
      <c r="J457" s="29">
        <v>5</v>
      </c>
    </row>
    <row r="458" s="4" customFormat="1" ht="24" customHeight="1" spans="1:10">
      <c r="A458" s="29" t="s">
        <v>900</v>
      </c>
      <c r="B458" s="29" t="s">
        <v>175</v>
      </c>
      <c r="C458" s="29" t="s">
        <v>903</v>
      </c>
      <c r="D458" s="29" t="s">
        <v>804</v>
      </c>
      <c r="E458" s="29" t="s">
        <v>508</v>
      </c>
      <c r="F458" s="36">
        <v>1.92</v>
      </c>
      <c r="G458" s="36">
        <v>1.92</v>
      </c>
      <c r="H458" s="29" t="s">
        <v>504</v>
      </c>
      <c r="I458" s="29"/>
      <c r="J458" s="29">
        <v>4</v>
      </c>
    </row>
    <row r="459" s="4" customFormat="1" ht="24" customHeight="1" spans="1:10">
      <c r="A459" s="29" t="s">
        <v>900</v>
      </c>
      <c r="B459" s="29" t="s">
        <v>952</v>
      </c>
      <c r="C459" s="29" t="s">
        <v>922</v>
      </c>
      <c r="D459" s="29" t="s">
        <v>804</v>
      </c>
      <c r="E459" s="29" t="s">
        <v>508</v>
      </c>
      <c r="F459" s="36">
        <v>0.96</v>
      </c>
      <c r="G459" s="36">
        <v>0.96</v>
      </c>
      <c r="H459" s="29" t="s">
        <v>504</v>
      </c>
      <c r="I459" s="29"/>
      <c r="J459" s="29">
        <v>2</v>
      </c>
    </row>
    <row r="460" s="4" customFormat="1" ht="24" customHeight="1" spans="1:10">
      <c r="A460" s="29" t="s">
        <v>900</v>
      </c>
      <c r="B460" s="29" t="s">
        <v>500</v>
      </c>
      <c r="C460" s="29" t="s">
        <v>903</v>
      </c>
      <c r="D460" s="29" t="s">
        <v>804</v>
      </c>
      <c r="E460" s="29" t="s">
        <v>508</v>
      </c>
      <c r="F460" s="36">
        <v>1.92</v>
      </c>
      <c r="G460" s="36">
        <v>1.92</v>
      </c>
      <c r="H460" s="29" t="s">
        <v>504</v>
      </c>
      <c r="I460" s="29">
        <v>1</v>
      </c>
      <c r="J460" s="29">
        <v>4</v>
      </c>
    </row>
    <row r="461" s="4" customFormat="1" ht="24" customHeight="1" spans="1:10">
      <c r="A461" s="29" t="s">
        <v>900</v>
      </c>
      <c r="B461" s="29" t="s">
        <v>953</v>
      </c>
      <c r="C461" s="29" t="s">
        <v>902</v>
      </c>
      <c r="D461" s="29" t="s">
        <v>804</v>
      </c>
      <c r="E461" s="29" t="s">
        <v>508</v>
      </c>
      <c r="F461" s="36">
        <v>1.44</v>
      </c>
      <c r="G461" s="36">
        <v>1.44</v>
      </c>
      <c r="H461" s="29" t="s">
        <v>504</v>
      </c>
      <c r="I461" s="29">
        <v>1</v>
      </c>
      <c r="J461" s="29">
        <v>3</v>
      </c>
    </row>
    <row r="462" s="4" customFormat="1" ht="24" customHeight="1" spans="1:10">
      <c r="A462" s="29" t="s">
        <v>900</v>
      </c>
      <c r="B462" s="29" t="s">
        <v>185</v>
      </c>
      <c r="C462" s="29" t="s">
        <v>922</v>
      </c>
      <c r="D462" s="29" t="s">
        <v>804</v>
      </c>
      <c r="E462" s="29" t="s">
        <v>508</v>
      </c>
      <c r="F462" s="36">
        <v>0.96</v>
      </c>
      <c r="G462" s="36">
        <v>0.96</v>
      </c>
      <c r="H462" s="29" t="s">
        <v>504</v>
      </c>
      <c r="I462" s="29"/>
      <c r="J462" s="29">
        <v>2</v>
      </c>
    </row>
    <row r="463" s="4" customFormat="1" ht="24" customHeight="1" spans="1:10">
      <c r="A463" s="29" t="s">
        <v>900</v>
      </c>
      <c r="B463" s="29" t="s">
        <v>440</v>
      </c>
      <c r="C463" s="29" t="s">
        <v>922</v>
      </c>
      <c r="D463" s="29" t="s">
        <v>804</v>
      </c>
      <c r="E463" s="29" t="s">
        <v>508</v>
      </c>
      <c r="F463" s="36">
        <v>0.96</v>
      </c>
      <c r="G463" s="36">
        <v>0.96</v>
      </c>
      <c r="H463" s="29" t="s">
        <v>504</v>
      </c>
      <c r="I463" s="29"/>
      <c r="J463" s="29">
        <v>2</v>
      </c>
    </row>
    <row r="464" s="4" customFormat="1" ht="24" customHeight="1" spans="1:10">
      <c r="A464" s="29" t="s">
        <v>900</v>
      </c>
      <c r="B464" s="29" t="s">
        <v>183</v>
      </c>
      <c r="C464" s="29" t="s">
        <v>902</v>
      </c>
      <c r="D464" s="29" t="s">
        <v>804</v>
      </c>
      <c r="E464" s="29" t="s">
        <v>508</v>
      </c>
      <c r="F464" s="36">
        <v>1.44</v>
      </c>
      <c r="G464" s="36">
        <v>1.44</v>
      </c>
      <c r="H464" s="29" t="s">
        <v>504</v>
      </c>
      <c r="I464" s="29"/>
      <c r="J464" s="29">
        <v>3</v>
      </c>
    </row>
    <row r="465" s="4" customFormat="1" ht="24" customHeight="1" spans="1:10">
      <c r="A465" s="29" t="s">
        <v>900</v>
      </c>
      <c r="B465" s="29" t="s">
        <v>147</v>
      </c>
      <c r="C465" s="29" t="s">
        <v>902</v>
      </c>
      <c r="D465" s="29" t="s">
        <v>804</v>
      </c>
      <c r="E465" s="29" t="s">
        <v>508</v>
      </c>
      <c r="F465" s="36">
        <v>1.44</v>
      </c>
      <c r="G465" s="36">
        <v>1.44</v>
      </c>
      <c r="H465" s="29" t="s">
        <v>504</v>
      </c>
      <c r="I465" s="29"/>
      <c r="J465" s="29">
        <v>3</v>
      </c>
    </row>
    <row r="466" s="4" customFormat="1" ht="24" customHeight="1" spans="1:10">
      <c r="A466" s="29" t="s">
        <v>900</v>
      </c>
      <c r="B466" s="29" t="s">
        <v>185</v>
      </c>
      <c r="C466" s="29" t="s">
        <v>922</v>
      </c>
      <c r="D466" s="29" t="s">
        <v>804</v>
      </c>
      <c r="E466" s="29" t="s">
        <v>508</v>
      </c>
      <c r="F466" s="36">
        <v>0.96</v>
      </c>
      <c r="G466" s="36">
        <v>0.96</v>
      </c>
      <c r="H466" s="29" t="s">
        <v>504</v>
      </c>
      <c r="I466" s="29"/>
      <c r="J466" s="29">
        <v>2</v>
      </c>
    </row>
    <row r="467" s="4" customFormat="1" ht="24" customHeight="1" spans="1:10">
      <c r="A467" s="29" t="s">
        <v>900</v>
      </c>
      <c r="B467" s="29" t="s">
        <v>315</v>
      </c>
      <c r="C467" s="29" t="s">
        <v>917</v>
      </c>
      <c r="D467" s="29" t="s">
        <v>804</v>
      </c>
      <c r="E467" s="29" t="s">
        <v>508</v>
      </c>
      <c r="F467" s="36">
        <v>2.88</v>
      </c>
      <c r="G467" s="36">
        <v>2.88</v>
      </c>
      <c r="H467" s="29" t="s">
        <v>504</v>
      </c>
      <c r="I467" s="29">
        <v>1</v>
      </c>
      <c r="J467" s="29">
        <v>6</v>
      </c>
    </row>
    <row r="468" s="4" customFormat="1" ht="24" customHeight="1" spans="1:10">
      <c r="A468" s="29" t="s">
        <v>900</v>
      </c>
      <c r="B468" s="29" t="s">
        <v>187</v>
      </c>
      <c r="C468" s="29" t="s">
        <v>902</v>
      </c>
      <c r="D468" s="29" t="s">
        <v>804</v>
      </c>
      <c r="E468" s="29" t="s">
        <v>508</v>
      </c>
      <c r="F468" s="36">
        <v>1.44</v>
      </c>
      <c r="G468" s="36">
        <v>1.44</v>
      </c>
      <c r="H468" s="29" t="s">
        <v>504</v>
      </c>
      <c r="I468" s="29"/>
      <c r="J468" s="29">
        <v>3</v>
      </c>
    </row>
    <row r="469" s="4" customFormat="1" ht="24" customHeight="1" spans="1:10">
      <c r="A469" s="29" t="s">
        <v>900</v>
      </c>
      <c r="B469" s="29" t="s">
        <v>311</v>
      </c>
      <c r="C469" s="29" t="s">
        <v>902</v>
      </c>
      <c r="D469" s="29" t="s">
        <v>804</v>
      </c>
      <c r="E469" s="29" t="s">
        <v>508</v>
      </c>
      <c r="F469" s="36">
        <v>1.44</v>
      </c>
      <c r="G469" s="36">
        <v>1.44</v>
      </c>
      <c r="H469" s="29" t="s">
        <v>504</v>
      </c>
      <c r="I469" s="29"/>
      <c r="J469" s="29">
        <v>3</v>
      </c>
    </row>
    <row r="470" s="4" customFormat="1" ht="24" customHeight="1" spans="1:10">
      <c r="A470" s="29" t="s">
        <v>900</v>
      </c>
      <c r="B470" s="29" t="s">
        <v>618</v>
      </c>
      <c r="C470" s="29" t="s">
        <v>917</v>
      </c>
      <c r="D470" s="29" t="s">
        <v>804</v>
      </c>
      <c r="E470" s="29" t="s">
        <v>508</v>
      </c>
      <c r="F470" s="36">
        <v>2.88</v>
      </c>
      <c r="G470" s="36">
        <v>2.88</v>
      </c>
      <c r="H470" s="29" t="s">
        <v>504</v>
      </c>
      <c r="I470" s="29"/>
      <c r="J470" s="29">
        <v>6</v>
      </c>
    </row>
    <row r="471" s="4" customFormat="1" ht="24" customHeight="1" spans="1:10">
      <c r="A471" s="29" t="s">
        <v>900</v>
      </c>
      <c r="B471" s="29" t="s">
        <v>954</v>
      </c>
      <c r="C471" s="29" t="s">
        <v>917</v>
      </c>
      <c r="D471" s="29" t="s">
        <v>804</v>
      </c>
      <c r="E471" s="29" t="s">
        <v>508</v>
      </c>
      <c r="F471" s="36">
        <v>2.88</v>
      </c>
      <c r="G471" s="36">
        <v>2.88</v>
      </c>
      <c r="H471" s="29" t="s">
        <v>504</v>
      </c>
      <c r="I471" s="29"/>
      <c r="J471" s="29">
        <v>6</v>
      </c>
    </row>
    <row r="472" s="4" customFormat="1" ht="24" customHeight="1" spans="1:10">
      <c r="A472" s="29" t="s">
        <v>900</v>
      </c>
      <c r="B472" s="29" t="s">
        <v>955</v>
      </c>
      <c r="C472" s="29" t="s">
        <v>908</v>
      </c>
      <c r="D472" s="29" t="s">
        <v>804</v>
      </c>
      <c r="E472" s="29" t="s">
        <v>508</v>
      </c>
      <c r="F472" s="36">
        <v>2.4</v>
      </c>
      <c r="G472" s="36">
        <v>2.4</v>
      </c>
      <c r="H472" s="29" t="s">
        <v>504</v>
      </c>
      <c r="I472" s="29"/>
      <c r="J472" s="29">
        <v>5</v>
      </c>
    </row>
    <row r="473" s="4" customFormat="1" ht="24" customHeight="1" spans="1:10">
      <c r="A473" s="29" t="s">
        <v>900</v>
      </c>
      <c r="B473" s="29" t="s">
        <v>733</v>
      </c>
      <c r="C473" s="29" t="s">
        <v>956</v>
      </c>
      <c r="D473" s="29" t="s">
        <v>804</v>
      </c>
      <c r="E473" s="29" t="s">
        <v>508</v>
      </c>
      <c r="F473" s="36">
        <v>4.8</v>
      </c>
      <c r="G473" s="36">
        <v>4.8</v>
      </c>
      <c r="H473" s="29" t="s">
        <v>504</v>
      </c>
      <c r="I473" s="29"/>
      <c r="J473" s="29">
        <v>10</v>
      </c>
    </row>
    <row r="474" s="4" customFormat="1" ht="24" customHeight="1" spans="1:10">
      <c r="A474" s="29" t="s">
        <v>900</v>
      </c>
      <c r="B474" s="29" t="s">
        <v>296</v>
      </c>
      <c r="C474" s="29" t="s">
        <v>957</v>
      </c>
      <c r="D474" s="29" t="s">
        <v>804</v>
      </c>
      <c r="E474" s="29" t="s">
        <v>508</v>
      </c>
      <c r="F474" s="36">
        <v>5.76</v>
      </c>
      <c r="G474" s="36">
        <v>5.76</v>
      </c>
      <c r="H474" s="29" t="s">
        <v>504</v>
      </c>
      <c r="I474" s="29">
        <v>1</v>
      </c>
      <c r="J474" s="29">
        <v>12</v>
      </c>
    </row>
    <row r="475" s="4" customFormat="1" ht="24" customHeight="1" spans="1:10">
      <c r="A475" s="29" t="s">
        <v>900</v>
      </c>
      <c r="B475" s="29" t="s">
        <v>155</v>
      </c>
      <c r="C475" s="29" t="s">
        <v>908</v>
      </c>
      <c r="D475" s="29" t="s">
        <v>804</v>
      </c>
      <c r="E475" s="29" t="s">
        <v>508</v>
      </c>
      <c r="F475" s="36">
        <v>2.4</v>
      </c>
      <c r="G475" s="36">
        <v>2.4</v>
      </c>
      <c r="H475" s="29" t="s">
        <v>504</v>
      </c>
      <c r="I475" s="29"/>
      <c r="J475" s="29">
        <v>5</v>
      </c>
    </row>
    <row r="476" s="4" customFormat="1" ht="24" customHeight="1" spans="1:10">
      <c r="A476" s="29" t="s">
        <v>900</v>
      </c>
      <c r="B476" s="29" t="s">
        <v>958</v>
      </c>
      <c r="C476" s="29" t="s">
        <v>905</v>
      </c>
      <c r="D476" s="29" t="s">
        <v>804</v>
      </c>
      <c r="E476" s="29" t="s">
        <v>508</v>
      </c>
      <c r="F476" s="36">
        <v>3.36</v>
      </c>
      <c r="G476" s="36">
        <v>3.36</v>
      </c>
      <c r="H476" s="29" t="s">
        <v>504</v>
      </c>
      <c r="I476" s="29"/>
      <c r="J476" s="29">
        <v>7</v>
      </c>
    </row>
    <row r="477" s="4" customFormat="1" ht="24" customHeight="1" spans="1:10">
      <c r="A477" s="29" t="s">
        <v>900</v>
      </c>
      <c r="B477" s="29" t="s">
        <v>549</v>
      </c>
      <c r="C477" s="29" t="s">
        <v>922</v>
      </c>
      <c r="D477" s="29" t="s">
        <v>804</v>
      </c>
      <c r="E477" s="29" t="s">
        <v>508</v>
      </c>
      <c r="F477" s="36">
        <v>0.96</v>
      </c>
      <c r="G477" s="36">
        <v>0.96</v>
      </c>
      <c r="H477" s="29" t="s">
        <v>504</v>
      </c>
      <c r="I477" s="29"/>
      <c r="J477" s="29">
        <v>2</v>
      </c>
    </row>
    <row r="478" s="4" customFormat="1" ht="24" customHeight="1" spans="1:10">
      <c r="A478" s="29" t="s">
        <v>900</v>
      </c>
      <c r="B478" s="29" t="s">
        <v>959</v>
      </c>
      <c r="C478" s="29" t="s">
        <v>922</v>
      </c>
      <c r="D478" s="29" t="s">
        <v>804</v>
      </c>
      <c r="E478" s="29" t="s">
        <v>508</v>
      </c>
      <c r="F478" s="36">
        <v>0.96</v>
      </c>
      <c r="G478" s="36">
        <v>0.96</v>
      </c>
      <c r="H478" s="29" t="s">
        <v>504</v>
      </c>
      <c r="I478" s="29"/>
      <c r="J478" s="29">
        <v>2</v>
      </c>
    </row>
    <row r="479" s="4" customFormat="1" ht="24" customHeight="1" spans="1:10">
      <c r="A479" s="29" t="s">
        <v>900</v>
      </c>
      <c r="B479" s="29" t="s">
        <v>224</v>
      </c>
      <c r="C479" s="29" t="s">
        <v>922</v>
      </c>
      <c r="D479" s="29" t="s">
        <v>804</v>
      </c>
      <c r="E479" s="29" t="s">
        <v>508</v>
      </c>
      <c r="F479" s="36">
        <v>0.96</v>
      </c>
      <c r="G479" s="36">
        <v>0.96</v>
      </c>
      <c r="H479" s="29" t="s">
        <v>504</v>
      </c>
      <c r="I479" s="29"/>
      <c r="J479" s="29">
        <v>2</v>
      </c>
    </row>
    <row r="480" s="4" customFormat="1" ht="24" customHeight="1" spans="1:10">
      <c r="A480" s="29" t="s">
        <v>900</v>
      </c>
      <c r="B480" s="29" t="s">
        <v>960</v>
      </c>
      <c r="C480" s="29" t="s">
        <v>922</v>
      </c>
      <c r="D480" s="29" t="s">
        <v>804</v>
      </c>
      <c r="E480" s="29" t="s">
        <v>508</v>
      </c>
      <c r="F480" s="36">
        <v>0.96</v>
      </c>
      <c r="G480" s="36">
        <v>0.96</v>
      </c>
      <c r="H480" s="29" t="s">
        <v>504</v>
      </c>
      <c r="I480" s="29"/>
      <c r="J480" s="29">
        <v>2</v>
      </c>
    </row>
    <row r="481" s="4" customFormat="1" ht="24" customHeight="1" spans="1:10">
      <c r="A481" s="29" t="s">
        <v>900</v>
      </c>
      <c r="B481" s="29" t="s">
        <v>961</v>
      </c>
      <c r="C481" s="29" t="s">
        <v>902</v>
      </c>
      <c r="D481" s="29" t="s">
        <v>804</v>
      </c>
      <c r="E481" s="29" t="s">
        <v>508</v>
      </c>
      <c r="F481" s="36">
        <v>1.44</v>
      </c>
      <c r="G481" s="36">
        <v>1.44</v>
      </c>
      <c r="H481" s="29" t="s">
        <v>504</v>
      </c>
      <c r="I481" s="29"/>
      <c r="J481" s="29">
        <v>3</v>
      </c>
    </row>
    <row r="482" s="4" customFormat="1" ht="24" customHeight="1" spans="1:10">
      <c r="A482" s="29" t="s">
        <v>900</v>
      </c>
      <c r="B482" s="29" t="s">
        <v>962</v>
      </c>
      <c r="C482" s="29" t="s">
        <v>902</v>
      </c>
      <c r="D482" s="29" t="s">
        <v>804</v>
      </c>
      <c r="E482" s="29" t="s">
        <v>508</v>
      </c>
      <c r="F482" s="36">
        <v>1.44</v>
      </c>
      <c r="G482" s="36">
        <v>1.44</v>
      </c>
      <c r="H482" s="29" t="s">
        <v>504</v>
      </c>
      <c r="I482" s="29"/>
      <c r="J482" s="29">
        <v>3</v>
      </c>
    </row>
    <row r="483" s="4" customFormat="1" ht="24" customHeight="1" spans="1:10">
      <c r="A483" s="29" t="s">
        <v>900</v>
      </c>
      <c r="B483" s="29" t="s">
        <v>475</v>
      </c>
      <c r="C483" s="29" t="s">
        <v>903</v>
      </c>
      <c r="D483" s="29" t="s">
        <v>804</v>
      </c>
      <c r="E483" s="29" t="s">
        <v>508</v>
      </c>
      <c r="F483" s="36">
        <v>1.92</v>
      </c>
      <c r="G483" s="36">
        <v>1.92</v>
      </c>
      <c r="H483" s="29" t="s">
        <v>504</v>
      </c>
      <c r="I483" s="29"/>
      <c r="J483" s="29">
        <v>4</v>
      </c>
    </row>
    <row r="484" s="4" customFormat="1" ht="24" customHeight="1" spans="1:10">
      <c r="A484" s="29" t="s">
        <v>900</v>
      </c>
      <c r="B484" s="29" t="s">
        <v>963</v>
      </c>
      <c r="C484" s="29" t="s">
        <v>903</v>
      </c>
      <c r="D484" s="29" t="s">
        <v>804</v>
      </c>
      <c r="E484" s="29" t="s">
        <v>508</v>
      </c>
      <c r="F484" s="36">
        <v>1.92</v>
      </c>
      <c r="G484" s="36">
        <v>1.92</v>
      </c>
      <c r="H484" s="29" t="s">
        <v>504</v>
      </c>
      <c r="I484" s="29">
        <v>1</v>
      </c>
      <c r="J484" s="29">
        <v>4</v>
      </c>
    </row>
    <row r="485" s="4" customFormat="1" ht="24" customHeight="1" spans="1:10">
      <c r="A485" s="29" t="s">
        <v>900</v>
      </c>
      <c r="B485" s="29" t="s">
        <v>964</v>
      </c>
      <c r="C485" s="29" t="s">
        <v>903</v>
      </c>
      <c r="D485" s="29" t="s">
        <v>804</v>
      </c>
      <c r="E485" s="29" t="s">
        <v>508</v>
      </c>
      <c r="F485" s="36">
        <v>1.92</v>
      </c>
      <c r="G485" s="36">
        <v>1.92</v>
      </c>
      <c r="H485" s="29" t="s">
        <v>504</v>
      </c>
      <c r="I485" s="29">
        <v>1</v>
      </c>
      <c r="J485" s="29">
        <v>4</v>
      </c>
    </row>
    <row r="486" s="4" customFormat="1" ht="24" customHeight="1" spans="1:10">
      <c r="A486" s="29" t="s">
        <v>900</v>
      </c>
      <c r="B486" s="29" t="s">
        <v>784</v>
      </c>
      <c r="C486" s="29" t="s">
        <v>902</v>
      </c>
      <c r="D486" s="29" t="s">
        <v>804</v>
      </c>
      <c r="E486" s="29" t="s">
        <v>508</v>
      </c>
      <c r="F486" s="36">
        <v>1.44</v>
      </c>
      <c r="G486" s="36">
        <v>1.44</v>
      </c>
      <c r="H486" s="29" t="s">
        <v>504</v>
      </c>
      <c r="I486" s="29">
        <v>1</v>
      </c>
      <c r="J486" s="29">
        <v>3</v>
      </c>
    </row>
    <row r="487" s="4" customFormat="1" ht="24" customHeight="1" spans="1:10">
      <c r="A487" s="29" t="s">
        <v>900</v>
      </c>
      <c r="B487" s="29" t="s">
        <v>965</v>
      </c>
      <c r="C487" s="29" t="s">
        <v>902</v>
      </c>
      <c r="D487" s="29" t="s">
        <v>804</v>
      </c>
      <c r="E487" s="29" t="s">
        <v>508</v>
      </c>
      <c r="F487" s="36">
        <v>1.44</v>
      </c>
      <c r="G487" s="36">
        <v>1.44</v>
      </c>
      <c r="H487" s="29" t="s">
        <v>504</v>
      </c>
      <c r="I487" s="29"/>
      <c r="J487" s="29">
        <v>3</v>
      </c>
    </row>
    <row r="488" s="4" customFormat="1" ht="24" customHeight="1" spans="1:10">
      <c r="A488" s="29" t="s">
        <v>900</v>
      </c>
      <c r="B488" s="29" t="s">
        <v>966</v>
      </c>
      <c r="C488" s="29" t="s">
        <v>903</v>
      </c>
      <c r="D488" s="29" t="s">
        <v>804</v>
      </c>
      <c r="E488" s="29" t="s">
        <v>508</v>
      </c>
      <c r="F488" s="36">
        <v>1.92</v>
      </c>
      <c r="G488" s="36">
        <v>1.92</v>
      </c>
      <c r="H488" s="29" t="s">
        <v>504</v>
      </c>
      <c r="I488" s="29"/>
      <c r="J488" s="29">
        <v>4</v>
      </c>
    </row>
    <row r="489" s="4" customFormat="1" ht="24" customHeight="1" spans="1:10">
      <c r="A489" s="29" t="s">
        <v>900</v>
      </c>
      <c r="B489" s="29" t="s">
        <v>967</v>
      </c>
      <c r="C489" s="29" t="s">
        <v>917</v>
      </c>
      <c r="D489" s="29" t="s">
        <v>804</v>
      </c>
      <c r="E489" s="29" t="s">
        <v>508</v>
      </c>
      <c r="F489" s="36">
        <v>2.88</v>
      </c>
      <c r="G489" s="36">
        <v>2.88</v>
      </c>
      <c r="H489" s="29" t="s">
        <v>504</v>
      </c>
      <c r="I489" s="29">
        <v>1</v>
      </c>
      <c r="J489" s="29">
        <v>6</v>
      </c>
    </row>
    <row r="490" s="4" customFormat="1" ht="24" customHeight="1" spans="1:10">
      <c r="A490" s="29" t="s">
        <v>900</v>
      </c>
      <c r="B490" s="29" t="s">
        <v>479</v>
      </c>
      <c r="C490" s="29" t="s">
        <v>902</v>
      </c>
      <c r="D490" s="29" t="s">
        <v>804</v>
      </c>
      <c r="E490" s="29" t="s">
        <v>508</v>
      </c>
      <c r="F490" s="36">
        <v>1.44</v>
      </c>
      <c r="G490" s="36">
        <v>1.44</v>
      </c>
      <c r="H490" s="29" t="s">
        <v>504</v>
      </c>
      <c r="I490" s="29"/>
      <c r="J490" s="29">
        <v>3</v>
      </c>
    </row>
    <row r="491" s="4" customFormat="1" ht="24" customHeight="1" spans="1:10">
      <c r="A491" s="29" t="s">
        <v>900</v>
      </c>
      <c r="B491" s="29" t="s">
        <v>90</v>
      </c>
      <c r="C491" s="29" t="s">
        <v>968</v>
      </c>
      <c r="D491" s="29" t="s">
        <v>804</v>
      </c>
      <c r="E491" s="29" t="s">
        <v>508</v>
      </c>
      <c r="F491" s="36">
        <v>4.32</v>
      </c>
      <c r="G491" s="36">
        <v>4.32</v>
      </c>
      <c r="H491" s="29" t="s">
        <v>504</v>
      </c>
      <c r="I491" s="29"/>
      <c r="J491" s="29">
        <v>9</v>
      </c>
    </row>
    <row r="492" s="4" customFormat="1" ht="24" customHeight="1" spans="1:10">
      <c r="A492" s="29" t="s">
        <v>900</v>
      </c>
      <c r="B492" s="29" t="s">
        <v>555</v>
      </c>
      <c r="C492" s="29" t="s">
        <v>956</v>
      </c>
      <c r="D492" s="29" t="s">
        <v>804</v>
      </c>
      <c r="E492" s="29" t="s">
        <v>508</v>
      </c>
      <c r="F492" s="36">
        <v>4.8</v>
      </c>
      <c r="G492" s="36">
        <v>4.8</v>
      </c>
      <c r="H492" s="29" t="s">
        <v>504</v>
      </c>
      <c r="I492" s="29"/>
      <c r="J492" s="29">
        <v>10</v>
      </c>
    </row>
    <row r="493" s="4" customFormat="1" ht="24" customHeight="1" spans="1:10">
      <c r="A493" s="29" t="s">
        <v>900</v>
      </c>
      <c r="B493" s="29" t="s">
        <v>335</v>
      </c>
      <c r="C493" s="29" t="s">
        <v>957</v>
      </c>
      <c r="D493" s="29" t="s">
        <v>804</v>
      </c>
      <c r="E493" s="29" t="s">
        <v>508</v>
      </c>
      <c r="F493" s="36">
        <v>5.76</v>
      </c>
      <c r="G493" s="36">
        <v>5.76</v>
      </c>
      <c r="H493" s="29" t="s">
        <v>504</v>
      </c>
      <c r="I493" s="29"/>
      <c r="J493" s="29">
        <v>12</v>
      </c>
    </row>
    <row r="494" s="4" customFormat="1" ht="24" customHeight="1" spans="1:10">
      <c r="A494" s="29" t="s">
        <v>900</v>
      </c>
      <c r="B494" s="29" t="s">
        <v>969</v>
      </c>
      <c r="C494" s="29" t="s">
        <v>905</v>
      </c>
      <c r="D494" s="29" t="s">
        <v>804</v>
      </c>
      <c r="E494" s="29" t="s">
        <v>508</v>
      </c>
      <c r="F494" s="36">
        <v>3.36</v>
      </c>
      <c r="G494" s="36">
        <v>3.36</v>
      </c>
      <c r="H494" s="29" t="s">
        <v>504</v>
      </c>
      <c r="I494" s="29">
        <v>1</v>
      </c>
      <c r="J494" s="29">
        <v>7</v>
      </c>
    </row>
    <row r="495" s="4" customFormat="1" ht="24" customHeight="1" spans="1:10">
      <c r="A495" s="29" t="s">
        <v>900</v>
      </c>
      <c r="B495" s="29" t="s">
        <v>970</v>
      </c>
      <c r="C495" s="29" t="s">
        <v>908</v>
      </c>
      <c r="D495" s="29" t="s">
        <v>804</v>
      </c>
      <c r="E495" s="29" t="s">
        <v>508</v>
      </c>
      <c r="F495" s="36">
        <v>2.4</v>
      </c>
      <c r="G495" s="36">
        <v>2.4</v>
      </c>
      <c r="H495" s="29" t="s">
        <v>504</v>
      </c>
      <c r="I495" s="29">
        <v>1</v>
      </c>
      <c r="J495" s="29">
        <v>5</v>
      </c>
    </row>
    <row r="496" s="4" customFormat="1" ht="24" customHeight="1" spans="1:10">
      <c r="A496" s="29" t="s">
        <v>900</v>
      </c>
      <c r="B496" s="29" t="s">
        <v>971</v>
      </c>
      <c r="C496" s="29" t="s">
        <v>917</v>
      </c>
      <c r="D496" s="29" t="s">
        <v>804</v>
      </c>
      <c r="E496" s="29" t="s">
        <v>508</v>
      </c>
      <c r="F496" s="36">
        <v>2.88</v>
      </c>
      <c r="G496" s="36">
        <v>2.88</v>
      </c>
      <c r="H496" s="29" t="s">
        <v>504</v>
      </c>
      <c r="I496" s="29"/>
      <c r="J496" s="29">
        <v>6</v>
      </c>
    </row>
    <row r="497" s="4" customFormat="1" ht="24" customHeight="1" spans="1:10">
      <c r="A497" s="29" t="s">
        <v>900</v>
      </c>
      <c r="B497" s="29" t="s">
        <v>72</v>
      </c>
      <c r="C497" s="29" t="s">
        <v>917</v>
      </c>
      <c r="D497" s="29" t="s">
        <v>804</v>
      </c>
      <c r="E497" s="29" t="s">
        <v>508</v>
      </c>
      <c r="F497" s="36">
        <v>2.88</v>
      </c>
      <c r="G497" s="36">
        <v>2.88</v>
      </c>
      <c r="H497" s="29" t="s">
        <v>504</v>
      </c>
      <c r="I497" s="29">
        <v>1</v>
      </c>
      <c r="J497" s="29">
        <v>6</v>
      </c>
    </row>
    <row r="498" s="4" customFormat="1" ht="24" customHeight="1" spans="1:10">
      <c r="A498" s="29" t="s">
        <v>900</v>
      </c>
      <c r="B498" s="29" t="s">
        <v>300</v>
      </c>
      <c r="C498" s="29" t="s">
        <v>917</v>
      </c>
      <c r="D498" s="29" t="s">
        <v>804</v>
      </c>
      <c r="E498" s="29" t="s">
        <v>508</v>
      </c>
      <c r="F498" s="36">
        <v>2.88</v>
      </c>
      <c r="G498" s="36">
        <v>2.88</v>
      </c>
      <c r="H498" s="29" t="s">
        <v>504</v>
      </c>
      <c r="I498" s="29">
        <v>1</v>
      </c>
      <c r="J498" s="29">
        <v>6</v>
      </c>
    </row>
    <row r="499" s="4" customFormat="1" ht="24" customHeight="1" spans="1:10">
      <c r="A499" s="29" t="s">
        <v>900</v>
      </c>
      <c r="B499" s="29" t="s">
        <v>525</v>
      </c>
      <c r="C499" s="29" t="s">
        <v>957</v>
      </c>
      <c r="D499" s="29" t="s">
        <v>804</v>
      </c>
      <c r="E499" s="29" t="s">
        <v>508</v>
      </c>
      <c r="F499" s="36">
        <v>5.76</v>
      </c>
      <c r="G499" s="36">
        <v>5.76</v>
      </c>
      <c r="H499" s="29" t="s">
        <v>504</v>
      </c>
      <c r="I499" s="29"/>
      <c r="J499" s="29">
        <v>12</v>
      </c>
    </row>
    <row r="500" s="4" customFormat="1" ht="24" customHeight="1" spans="1:10">
      <c r="A500" s="29" t="s">
        <v>900</v>
      </c>
      <c r="B500" s="29" t="s">
        <v>257</v>
      </c>
      <c r="C500" s="29" t="s">
        <v>903</v>
      </c>
      <c r="D500" s="29" t="s">
        <v>804</v>
      </c>
      <c r="E500" s="29" t="s">
        <v>508</v>
      </c>
      <c r="F500" s="36">
        <v>1.92</v>
      </c>
      <c r="G500" s="36">
        <v>1.92</v>
      </c>
      <c r="H500" s="29" t="s">
        <v>504</v>
      </c>
      <c r="I500" s="29"/>
      <c r="J500" s="29">
        <v>4</v>
      </c>
    </row>
    <row r="501" s="4" customFormat="1" ht="24" customHeight="1" spans="1:10">
      <c r="A501" s="29" t="s">
        <v>900</v>
      </c>
      <c r="B501" s="29" t="s">
        <v>972</v>
      </c>
      <c r="C501" s="29" t="s">
        <v>903</v>
      </c>
      <c r="D501" s="29" t="s">
        <v>804</v>
      </c>
      <c r="E501" s="29" t="s">
        <v>508</v>
      </c>
      <c r="F501" s="36">
        <v>1.92</v>
      </c>
      <c r="G501" s="36">
        <v>1.92</v>
      </c>
      <c r="H501" s="29" t="s">
        <v>504</v>
      </c>
      <c r="I501" s="29">
        <v>1</v>
      </c>
      <c r="J501" s="29">
        <v>4</v>
      </c>
    </row>
    <row r="502" s="4" customFormat="1" ht="24" customHeight="1" spans="1:10">
      <c r="A502" s="29" t="s">
        <v>900</v>
      </c>
      <c r="B502" s="29" t="s">
        <v>528</v>
      </c>
      <c r="C502" s="29" t="s">
        <v>908</v>
      </c>
      <c r="D502" s="29" t="s">
        <v>804</v>
      </c>
      <c r="E502" s="29" t="s">
        <v>508</v>
      </c>
      <c r="F502" s="36">
        <v>2.4</v>
      </c>
      <c r="G502" s="36">
        <v>2.4</v>
      </c>
      <c r="H502" s="29" t="s">
        <v>504</v>
      </c>
      <c r="I502" s="29"/>
      <c r="J502" s="29">
        <v>5</v>
      </c>
    </row>
    <row r="503" s="4" customFormat="1" ht="24" customHeight="1" spans="1:10">
      <c r="A503" s="29" t="s">
        <v>900</v>
      </c>
      <c r="B503" s="29" t="s">
        <v>973</v>
      </c>
      <c r="C503" s="29" t="s">
        <v>957</v>
      </c>
      <c r="D503" s="29" t="s">
        <v>804</v>
      </c>
      <c r="E503" s="29" t="s">
        <v>508</v>
      </c>
      <c r="F503" s="36">
        <v>5.76</v>
      </c>
      <c r="G503" s="36">
        <v>5.76</v>
      </c>
      <c r="H503" s="29" t="s">
        <v>504</v>
      </c>
      <c r="I503" s="29"/>
      <c r="J503" s="29">
        <v>12</v>
      </c>
    </row>
    <row r="504" s="4" customFormat="1" ht="24" customHeight="1" spans="1:10">
      <c r="A504" s="29" t="s">
        <v>900</v>
      </c>
      <c r="B504" s="29" t="s">
        <v>974</v>
      </c>
      <c r="C504" s="29" t="s">
        <v>905</v>
      </c>
      <c r="D504" s="29" t="s">
        <v>804</v>
      </c>
      <c r="E504" s="29" t="s">
        <v>508</v>
      </c>
      <c r="F504" s="36">
        <v>3.36</v>
      </c>
      <c r="G504" s="36">
        <v>3.36</v>
      </c>
      <c r="H504" s="29" t="s">
        <v>504</v>
      </c>
      <c r="I504" s="29"/>
      <c r="J504" s="29">
        <v>7</v>
      </c>
    </row>
    <row r="505" s="4" customFormat="1" ht="24" customHeight="1" spans="1:10">
      <c r="A505" s="29" t="s">
        <v>900</v>
      </c>
      <c r="B505" s="29" t="s">
        <v>975</v>
      </c>
      <c r="C505" s="29" t="s">
        <v>917</v>
      </c>
      <c r="D505" s="29" t="s">
        <v>804</v>
      </c>
      <c r="E505" s="29" t="s">
        <v>508</v>
      </c>
      <c r="F505" s="36">
        <v>2.88</v>
      </c>
      <c r="G505" s="36">
        <v>2.88</v>
      </c>
      <c r="H505" s="29" t="s">
        <v>504</v>
      </c>
      <c r="I505" s="29"/>
      <c r="J505" s="29">
        <v>6</v>
      </c>
    </row>
    <row r="506" s="4" customFormat="1" ht="24" customHeight="1" spans="1:10">
      <c r="A506" s="29" t="s">
        <v>900</v>
      </c>
      <c r="B506" s="29" t="s">
        <v>976</v>
      </c>
      <c r="C506" s="29" t="s">
        <v>905</v>
      </c>
      <c r="D506" s="29" t="s">
        <v>804</v>
      </c>
      <c r="E506" s="29" t="s">
        <v>508</v>
      </c>
      <c r="F506" s="36">
        <v>3.36</v>
      </c>
      <c r="G506" s="36">
        <v>3.36</v>
      </c>
      <c r="H506" s="29" t="s">
        <v>504</v>
      </c>
      <c r="I506" s="29"/>
      <c r="J506" s="29">
        <v>7</v>
      </c>
    </row>
    <row r="507" s="4" customFormat="1" ht="24" customHeight="1" spans="1:10">
      <c r="A507" s="29" t="s">
        <v>900</v>
      </c>
      <c r="B507" s="29" t="s">
        <v>977</v>
      </c>
      <c r="C507" s="29" t="s">
        <v>908</v>
      </c>
      <c r="D507" s="29" t="s">
        <v>804</v>
      </c>
      <c r="E507" s="29" t="s">
        <v>508</v>
      </c>
      <c r="F507" s="36">
        <v>2.4</v>
      </c>
      <c r="G507" s="36">
        <v>2.4</v>
      </c>
      <c r="H507" s="29" t="s">
        <v>504</v>
      </c>
      <c r="I507" s="29"/>
      <c r="J507" s="29">
        <v>5</v>
      </c>
    </row>
    <row r="508" s="4" customFormat="1" ht="24" customHeight="1" spans="1:10">
      <c r="A508" s="29" t="s">
        <v>900</v>
      </c>
      <c r="B508" s="29" t="s">
        <v>485</v>
      </c>
      <c r="C508" s="29" t="s">
        <v>908</v>
      </c>
      <c r="D508" s="29" t="s">
        <v>804</v>
      </c>
      <c r="E508" s="29" t="s">
        <v>508</v>
      </c>
      <c r="F508" s="36">
        <v>2.4</v>
      </c>
      <c r="G508" s="36">
        <v>2.4</v>
      </c>
      <c r="H508" s="29" t="s">
        <v>504</v>
      </c>
      <c r="I508" s="29"/>
      <c r="J508" s="29">
        <v>5</v>
      </c>
    </row>
    <row r="509" s="4" customFormat="1" ht="24" customHeight="1" spans="1:10">
      <c r="A509" s="29" t="s">
        <v>900</v>
      </c>
      <c r="B509" s="29" t="s">
        <v>978</v>
      </c>
      <c r="C509" s="29" t="s">
        <v>903</v>
      </c>
      <c r="D509" s="29" t="s">
        <v>804</v>
      </c>
      <c r="E509" s="29" t="s">
        <v>508</v>
      </c>
      <c r="F509" s="36">
        <v>1.92</v>
      </c>
      <c r="G509" s="36">
        <v>1.92</v>
      </c>
      <c r="H509" s="29" t="s">
        <v>504</v>
      </c>
      <c r="I509" s="29"/>
      <c r="J509" s="29">
        <v>4</v>
      </c>
    </row>
    <row r="510" s="4" customFormat="1" ht="24" customHeight="1" spans="1:10">
      <c r="A510" s="29" t="s">
        <v>900</v>
      </c>
      <c r="B510" s="29" t="s">
        <v>430</v>
      </c>
      <c r="C510" s="29" t="s">
        <v>902</v>
      </c>
      <c r="D510" s="29" t="s">
        <v>804</v>
      </c>
      <c r="E510" s="29" t="s">
        <v>508</v>
      </c>
      <c r="F510" s="36">
        <v>1.44</v>
      </c>
      <c r="G510" s="36">
        <v>1.44</v>
      </c>
      <c r="H510" s="29" t="s">
        <v>504</v>
      </c>
      <c r="I510" s="29">
        <v>1</v>
      </c>
      <c r="J510" s="29">
        <v>3</v>
      </c>
    </row>
    <row r="511" s="4" customFormat="1" ht="24" customHeight="1" spans="1:10">
      <c r="A511" s="29" t="s">
        <v>900</v>
      </c>
      <c r="B511" s="29" t="s">
        <v>979</v>
      </c>
      <c r="C511" s="29" t="s">
        <v>902</v>
      </c>
      <c r="D511" s="29" t="s">
        <v>804</v>
      </c>
      <c r="E511" s="29" t="s">
        <v>508</v>
      </c>
      <c r="F511" s="36">
        <v>1.44</v>
      </c>
      <c r="G511" s="36">
        <v>1.44</v>
      </c>
      <c r="H511" s="29" t="s">
        <v>504</v>
      </c>
      <c r="I511" s="29">
        <v>1</v>
      </c>
      <c r="J511" s="29">
        <v>3</v>
      </c>
    </row>
    <row r="512" s="4" customFormat="1" ht="24" customHeight="1" spans="1:10">
      <c r="A512" s="29" t="s">
        <v>900</v>
      </c>
      <c r="B512" s="29" t="s">
        <v>980</v>
      </c>
      <c r="C512" s="29" t="s">
        <v>903</v>
      </c>
      <c r="D512" s="29" t="s">
        <v>804</v>
      </c>
      <c r="E512" s="29" t="s">
        <v>508</v>
      </c>
      <c r="F512" s="36">
        <v>1.92</v>
      </c>
      <c r="G512" s="36">
        <v>1.92</v>
      </c>
      <c r="H512" s="29" t="s">
        <v>504</v>
      </c>
      <c r="I512" s="29"/>
      <c r="J512" s="29">
        <v>4</v>
      </c>
    </row>
    <row r="513" s="4" customFormat="1" ht="24" customHeight="1" spans="1:10">
      <c r="A513" s="29" t="s">
        <v>900</v>
      </c>
      <c r="B513" s="29" t="s">
        <v>532</v>
      </c>
      <c r="C513" s="29" t="s">
        <v>903</v>
      </c>
      <c r="D513" s="29" t="s">
        <v>804</v>
      </c>
      <c r="E513" s="29" t="s">
        <v>508</v>
      </c>
      <c r="F513" s="36">
        <v>1.92</v>
      </c>
      <c r="G513" s="36">
        <v>1.92</v>
      </c>
      <c r="H513" s="29" t="s">
        <v>504</v>
      </c>
      <c r="I513" s="29"/>
      <c r="J513" s="29">
        <v>4</v>
      </c>
    </row>
    <row r="514" s="4" customFormat="1" ht="24" customHeight="1" spans="1:10">
      <c r="A514" s="29" t="s">
        <v>900</v>
      </c>
      <c r="B514" s="29" t="s">
        <v>530</v>
      </c>
      <c r="C514" s="29" t="s">
        <v>902</v>
      </c>
      <c r="D514" s="29" t="s">
        <v>804</v>
      </c>
      <c r="E514" s="29" t="s">
        <v>508</v>
      </c>
      <c r="F514" s="36">
        <v>1.44</v>
      </c>
      <c r="G514" s="36">
        <v>1.44</v>
      </c>
      <c r="H514" s="29" t="s">
        <v>504</v>
      </c>
      <c r="I514" s="29">
        <v>1</v>
      </c>
      <c r="J514" s="29">
        <v>3</v>
      </c>
    </row>
    <row r="515" s="4" customFormat="1" ht="24" customHeight="1" spans="1:10">
      <c r="A515" s="29" t="s">
        <v>900</v>
      </c>
      <c r="B515" s="29" t="s">
        <v>981</v>
      </c>
      <c r="C515" s="29" t="s">
        <v>902</v>
      </c>
      <c r="D515" s="29" t="s">
        <v>804</v>
      </c>
      <c r="E515" s="29" t="s">
        <v>508</v>
      </c>
      <c r="F515" s="36">
        <v>1.44</v>
      </c>
      <c r="G515" s="36">
        <v>1.44</v>
      </c>
      <c r="H515" s="29" t="s">
        <v>504</v>
      </c>
      <c r="I515" s="29">
        <v>1</v>
      </c>
      <c r="J515" s="29">
        <v>3</v>
      </c>
    </row>
    <row r="516" s="4" customFormat="1" ht="24" customHeight="1" spans="1:10">
      <c r="A516" s="29" t="s">
        <v>900</v>
      </c>
      <c r="B516" s="29" t="s">
        <v>982</v>
      </c>
      <c r="C516" s="29" t="s">
        <v>902</v>
      </c>
      <c r="D516" s="29" t="s">
        <v>804</v>
      </c>
      <c r="E516" s="29" t="s">
        <v>508</v>
      </c>
      <c r="F516" s="36">
        <v>1.44</v>
      </c>
      <c r="G516" s="36">
        <v>1.44</v>
      </c>
      <c r="H516" s="29" t="s">
        <v>504</v>
      </c>
      <c r="I516" s="29"/>
      <c r="J516" s="29">
        <v>3</v>
      </c>
    </row>
    <row r="517" s="4" customFormat="1" ht="24" customHeight="1" spans="1:10">
      <c r="A517" s="29" t="s">
        <v>900</v>
      </c>
      <c r="B517" s="29" t="s">
        <v>251</v>
      </c>
      <c r="C517" s="29" t="s">
        <v>902</v>
      </c>
      <c r="D517" s="29" t="s">
        <v>804</v>
      </c>
      <c r="E517" s="29" t="s">
        <v>508</v>
      </c>
      <c r="F517" s="36">
        <v>1.44</v>
      </c>
      <c r="G517" s="36">
        <v>1.44</v>
      </c>
      <c r="H517" s="29" t="s">
        <v>504</v>
      </c>
      <c r="I517" s="29"/>
      <c r="J517" s="29">
        <v>3</v>
      </c>
    </row>
    <row r="518" s="4" customFormat="1" ht="24" customHeight="1" spans="1:10">
      <c r="A518" s="29" t="s">
        <v>900</v>
      </c>
      <c r="B518" s="29" t="s">
        <v>583</v>
      </c>
      <c r="C518" s="29" t="s">
        <v>903</v>
      </c>
      <c r="D518" s="29" t="s">
        <v>804</v>
      </c>
      <c r="E518" s="29" t="s">
        <v>508</v>
      </c>
      <c r="F518" s="36">
        <v>1.92</v>
      </c>
      <c r="G518" s="36">
        <v>1.92</v>
      </c>
      <c r="H518" s="29" t="s">
        <v>504</v>
      </c>
      <c r="I518" s="29"/>
      <c r="J518" s="29">
        <v>4</v>
      </c>
    </row>
    <row r="519" s="4" customFormat="1" ht="24" customHeight="1" spans="1:10">
      <c r="A519" s="29" t="s">
        <v>900</v>
      </c>
      <c r="B519" s="29" t="s">
        <v>983</v>
      </c>
      <c r="C519" s="29" t="s">
        <v>984</v>
      </c>
      <c r="D519" s="29" t="s">
        <v>804</v>
      </c>
      <c r="E519" s="29" t="s">
        <v>508</v>
      </c>
      <c r="F519" s="36">
        <v>7.2</v>
      </c>
      <c r="G519" s="36">
        <v>7.2</v>
      </c>
      <c r="H519" s="29" t="s">
        <v>504</v>
      </c>
      <c r="I519" s="29"/>
      <c r="J519" s="29">
        <v>15</v>
      </c>
    </row>
    <row r="520" s="4" customFormat="1" ht="24" customHeight="1" spans="1:10">
      <c r="A520" s="29" t="s">
        <v>900</v>
      </c>
      <c r="B520" s="29" t="s">
        <v>111</v>
      </c>
      <c r="C520" s="29" t="s">
        <v>984</v>
      </c>
      <c r="D520" s="29" t="s">
        <v>804</v>
      </c>
      <c r="E520" s="29" t="s">
        <v>508</v>
      </c>
      <c r="F520" s="36">
        <v>7.2</v>
      </c>
      <c r="G520" s="36">
        <v>7.2</v>
      </c>
      <c r="H520" s="29" t="s">
        <v>504</v>
      </c>
      <c r="I520" s="29"/>
      <c r="J520" s="29">
        <v>15</v>
      </c>
    </row>
    <row r="521" s="4" customFormat="1" ht="24" customHeight="1" spans="1:10">
      <c r="A521" s="29" t="s">
        <v>900</v>
      </c>
      <c r="B521" s="29" t="s">
        <v>985</v>
      </c>
      <c r="C521" s="29" t="s">
        <v>986</v>
      </c>
      <c r="D521" s="29" t="s">
        <v>804</v>
      </c>
      <c r="E521" s="29" t="s">
        <v>508</v>
      </c>
      <c r="F521" s="36">
        <v>12</v>
      </c>
      <c r="G521" s="36">
        <v>12</v>
      </c>
      <c r="H521" s="29" t="s">
        <v>504</v>
      </c>
      <c r="I521" s="29">
        <v>1</v>
      </c>
      <c r="J521" s="29">
        <v>25</v>
      </c>
    </row>
    <row r="522" s="4" customFormat="1" ht="24" customHeight="1" spans="1:10">
      <c r="A522" s="29" t="s">
        <v>900</v>
      </c>
      <c r="B522" s="29" t="s">
        <v>987</v>
      </c>
      <c r="C522" s="29" t="s">
        <v>908</v>
      </c>
      <c r="D522" s="29" t="s">
        <v>804</v>
      </c>
      <c r="E522" s="29" t="s">
        <v>508</v>
      </c>
      <c r="F522" s="36">
        <v>2.4</v>
      </c>
      <c r="G522" s="36">
        <v>2.4</v>
      </c>
      <c r="H522" s="29" t="s">
        <v>504</v>
      </c>
      <c r="I522" s="29"/>
      <c r="J522" s="29">
        <v>5</v>
      </c>
    </row>
    <row r="523" s="4" customFormat="1" ht="24" customHeight="1" spans="1:10">
      <c r="A523" s="29" t="s">
        <v>900</v>
      </c>
      <c r="B523" s="29" t="s">
        <v>988</v>
      </c>
      <c r="C523" s="29" t="s">
        <v>908</v>
      </c>
      <c r="D523" s="29" t="s">
        <v>804</v>
      </c>
      <c r="E523" s="29" t="s">
        <v>508</v>
      </c>
      <c r="F523" s="36">
        <v>2.4</v>
      </c>
      <c r="G523" s="36">
        <v>2.4</v>
      </c>
      <c r="H523" s="29" t="s">
        <v>504</v>
      </c>
      <c r="I523" s="29">
        <v>1</v>
      </c>
      <c r="J523" s="29">
        <v>5</v>
      </c>
    </row>
    <row r="524" s="4" customFormat="1" ht="24" customHeight="1" spans="1:10">
      <c r="A524" s="29" t="s">
        <v>900</v>
      </c>
      <c r="B524" s="29" t="s">
        <v>79</v>
      </c>
      <c r="C524" s="29" t="s">
        <v>908</v>
      </c>
      <c r="D524" s="29" t="s">
        <v>804</v>
      </c>
      <c r="E524" s="29" t="s">
        <v>508</v>
      </c>
      <c r="F524" s="36">
        <v>2.4</v>
      </c>
      <c r="G524" s="36">
        <v>2.4</v>
      </c>
      <c r="H524" s="29" t="s">
        <v>504</v>
      </c>
      <c r="I524" s="29"/>
      <c r="J524" s="29">
        <v>5</v>
      </c>
    </row>
    <row r="525" s="4" customFormat="1" ht="24" customHeight="1" spans="1:10">
      <c r="A525" s="29" t="s">
        <v>900</v>
      </c>
      <c r="B525" s="29" t="s">
        <v>666</v>
      </c>
      <c r="C525" s="29" t="s">
        <v>957</v>
      </c>
      <c r="D525" s="29" t="s">
        <v>804</v>
      </c>
      <c r="E525" s="29" t="s">
        <v>508</v>
      </c>
      <c r="F525" s="36">
        <v>5.76</v>
      </c>
      <c r="G525" s="36">
        <v>5.76</v>
      </c>
      <c r="H525" s="29" t="s">
        <v>504</v>
      </c>
      <c r="I525" s="29"/>
      <c r="J525" s="29">
        <v>12</v>
      </c>
    </row>
    <row r="526" s="4" customFormat="1" ht="24" customHeight="1" spans="1:10">
      <c r="A526" s="29" t="s">
        <v>900</v>
      </c>
      <c r="B526" s="29" t="s">
        <v>75</v>
      </c>
      <c r="C526" s="29" t="s">
        <v>908</v>
      </c>
      <c r="D526" s="29" t="s">
        <v>804</v>
      </c>
      <c r="E526" s="29" t="s">
        <v>508</v>
      </c>
      <c r="F526" s="36">
        <v>2.4</v>
      </c>
      <c r="G526" s="36">
        <v>2.4</v>
      </c>
      <c r="H526" s="29" t="s">
        <v>504</v>
      </c>
      <c r="I526" s="29"/>
      <c r="J526" s="29">
        <v>5</v>
      </c>
    </row>
    <row r="527" s="4" customFormat="1" ht="24" customHeight="1" spans="1:10">
      <c r="A527" s="29" t="s">
        <v>900</v>
      </c>
      <c r="B527" s="29" t="s">
        <v>989</v>
      </c>
      <c r="C527" s="29" t="s">
        <v>908</v>
      </c>
      <c r="D527" s="29" t="s">
        <v>804</v>
      </c>
      <c r="E527" s="29" t="s">
        <v>508</v>
      </c>
      <c r="F527" s="36">
        <v>2.4</v>
      </c>
      <c r="G527" s="36">
        <v>2.4</v>
      </c>
      <c r="H527" s="29" t="s">
        <v>504</v>
      </c>
      <c r="I527" s="29"/>
      <c r="J527" s="29">
        <v>5</v>
      </c>
    </row>
    <row r="528" s="4" customFormat="1" ht="24" customHeight="1" spans="1:10">
      <c r="A528" s="29" t="s">
        <v>900</v>
      </c>
      <c r="B528" s="29" t="s">
        <v>87</v>
      </c>
      <c r="C528" s="29" t="s">
        <v>917</v>
      </c>
      <c r="D528" s="29" t="s">
        <v>804</v>
      </c>
      <c r="E528" s="29" t="s">
        <v>508</v>
      </c>
      <c r="F528" s="36">
        <v>2.88</v>
      </c>
      <c r="G528" s="36">
        <v>2.88</v>
      </c>
      <c r="H528" s="29" t="s">
        <v>504</v>
      </c>
      <c r="I528" s="29"/>
      <c r="J528" s="29">
        <v>6</v>
      </c>
    </row>
    <row r="529" s="4" customFormat="1" ht="24" customHeight="1" spans="1:10">
      <c r="A529" s="29" t="s">
        <v>900</v>
      </c>
      <c r="B529" s="29" t="s">
        <v>990</v>
      </c>
      <c r="C529" s="29" t="s">
        <v>903</v>
      </c>
      <c r="D529" s="29" t="s">
        <v>804</v>
      </c>
      <c r="E529" s="29" t="s">
        <v>508</v>
      </c>
      <c r="F529" s="36">
        <v>1.92</v>
      </c>
      <c r="G529" s="36">
        <v>1.92</v>
      </c>
      <c r="H529" s="29" t="s">
        <v>504</v>
      </c>
      <c r="I529" s="29"/>
      <c r="J529" s="29">
        <v>4</v>
      </c>
    </row>
    <row r="530" s="4" customFormat="1" ht="24" customHeight="1" spans="1:10">
      <c r="A530" s="29" t="s">
        <v>900</v>
      </c>
      <c r="B530" s="29" t="s">
        <v>337</v>
      </c>
      <c r="C530" s="29" t="s">
        <v>905</v>
      </c>
      <c r="D530" s="29" t="s">
        <v>804</v>
      </c>
      <c r="E530" s="29" t="s">
        <v>508</v>
      </c>
      <c r="F530" s="36">
        <v>3.36</v>
      </c>
      <c r="G530" s="36">
        <v>3.36</v>
      </c>
      <c r="H530" s="29" t="s">
        <v>504</v>
      </c>
      <c r="I530" s="29">
        <v>1</v>
      </c>
      <c r="J530" s="29">
        <v>7</v>
      </c>
    </row>
    <row r="531" s="4" customFormat="1" ht="24" customHeight="1" spans="1:10">
      <c r="A531" s="29" t="s">
        <v>900</v>
      </c>
      <c r="B531" s="29" t="s">
        <v>515</v>
      </c>
      <c r="C531" s="29" t="s">
        <v>968</v>
      </c>
      <c r="D531" s="29" t="s">
        <v>804</v>
      </c>
      <c r="E531" s="29" t="s">
        <v>508</v>
      </c>
      <c r="F531" s="36">
        <v>4.32</v>
      </c>
      <c r="G531" s="36">
        <v>4.32</v>
      </c>
      <c r="H531" s="29" t="s">
        <v>504</v>
      </c>
      <c r="I531" s="29"/>
      <c r="J531" s="29">
        <v>9</v>
      </c>
    </row>
    <row r="532" s="4" customFormat="1" ht="24" customHeight="1" spans="1:10">
      <c r="A532" s="29" t="s">
        <v>900</v>
      </c>
      <c r="B532" s="29" t="s">
        <v>38</v>
      </c>
      <c r="C532" s="29" t="s">
        <v>903</v>
      </c>
      <c r="D532" s="29" t="s">
        <v>804</v>
      </c>
      <c r="E532" s="29" t="s">
        <v>508</v>
      </c>
      <c r="F532" s="36">
        <v>1.92</v>
      </c>
      <c r="G532" s="36">
        <v>1.92</v>
      </c>
      <c r="H532" s="29" t="s">
        <v>504</v>
      </c>
      <c r="I532" s="29"/>
      <c r="J532" s="29">
        <v>4</v>
      </c>
    </row>
    <row r="533" s="4" customFormat="1" ht="24" customHeight="1" spans="1:10">
      <c r="A533" s="29" t="s">
        <v>900</v>
      </c>
      <c r="B533" s="29" t="s">
        <v>436</v>
      </c>
      <c r="C533" s="29" t="s">
        <v>922</v>
      </c>
      <c r="D533" s="29" t="s">
        <v>804</v>
      </c>
      <c r="E533" s="29" t="s">
        <v>508</v>
      </c>
      <c r="F533" s="36">
        <v>0.96</v>
      </c>
      <c r="G533" s="36">
        <v>0.96</v>
      </c>
      <c r="H533" s="29" t="s">
        <v>504</v>
      </c>
      <c r="I533" s="29"/>
      <c r="J533" s="29">
        <v>2</v>
      </c>
    </row>
    <row r="534" s="4" customFormat="1" ht="24" customHeight="1" spans="1:10">
      <c r="A534" s="29" t="s">
        <v>900</v>
      </c>
      <c r="B534" s="29" t="s">
        <v>518</v>
      </c>
      <c r="C534" s="29" t="s">
        <v>922</v>
      </c>
      <c r="D534" s="29" t="s">
        <v>804</v>
      </c>
      <c r="E534" s="29" t="s">
        <v>508</v>
      </c>
      <c r="F534" s="36">
        <v>0.96</v>
      </c>
      <c r="G534" s="36">
        <v>0.96</v>
      </c>
      <c r="H534" s="29" t="s">
        <v>504</v>
      </c>
      <c r="I534" s="29"/>
      <c r="J534" s="29">
        <v>2</v>
      </c>
    </row>
    <row r="535" s="4" customFormat="1" ht="24" customHeight="1" spans="1:10">
      <c r="A535" s="29" t="s">
        <v>900</v>
      </c>
      <c r="B535" s="29" t="s">
        <v>321</v>
      </c>
      <c r="C535" s="29" t="s">
        <v>908</v>
      </c>
      <c r="D535" s="29" t="s">
        <v>804</v>
      </c>
      <c r="E535" s="29" t="s">
        <v>508</v>
      </c>
      <c r="F535" s="36">
        <v>2.4</v>
      </c>
      <c r="G535" s="36">
        <v>2.4</v>
      </c>
      <c r="H535" s="29" t="s">
        <v>504</v>
      </c>
      <c r="I535" s="29"/>
      <c r="J535" s="29">
        <v>5</v>
      </c>
    </row>
    <row r="536" s="4" customFormat="1" ht="24" customHeight="1" spans="1:10">
      <c r="A536" s="29" t="s">
        <v>900</v>
      </c>
      <c r="B536" s="29" t="s">
        <v>991</v>
      </c>
      <c r="C536" s="29" t="s">
        <v>968</v>
      </c>
      <c r="D536" s="29" t="s">
        <v>804</v>
      </c>
      <c r="E536" s="29" t="s">
        <v>508</v>
      </c>
      <c r="F536" s="36">
        <v>4.32</v>
      </c>
      <c r="G536" s="36">
        <v>4.32</v>
      </c>
      <c r="H536" s="29" t="s">
        <v>504</v>
      </c>
      <c r="I536" s="29"/>
      <c r="J536" s="29">
        <v>9</v>
      </c>
    </row>
    <row r="537" s="4" customFormat="1" ht="24" customHeight="1" spans="1:10">
      <c r="A537" s="29" t="s">
        <v>900</v>
      </c>
      <c r="B537" s="29" t="s">
        <v>992</v>
      </c>
      <c r="C537" s="29" t="s">
        <v>908</v>
      </c>
      <c r="D537" s="29" t="s">
        <v>804</v>
      </c>
      <c r="E537" s="29" t="s">
        <v>508</v>
      </c>
      <c r="F537" s="36">
        <v>2.4</v>
      </c>
      <c r="G537" s="36">
        <v>2.4</v>
      </c>
      <c r="H537" s="29" t="s">
        <v>504</v>
      </c>
      <c r="I537" s="29"/>
      <c r="J537" s="29">
        <v>5</v>
      </c>
    </row>
    <row r="538" s="4" customFormat="1" ht="24" customHeight="1" spans="1:10">
      <c r="A538" s="29" t="s">
        <v>900</v>
      </c>
      <c r="B538" s="29" t="s">
        <v>993</v>
      </c>
      <c r="C538" s="29" t="s">
        <v>902</v>
      </c>
      <c r="D538" s="29" t="s">
        <v>804</v>
      </c>
      <c r="E538" s="29" t="s">
        <v>508</v>
      </c>
      <c r="F538" s="36">
        <v>1.44</v>
      </c>
      <c r="G538" s="36">
        <v>1.44</v>
      </c>
      <c r="H538" s="29" t="s">
        <v>504</v>
      </c>
      <c r="I538" s="29"/>
      <c r="J538" s="29">
        <v>3</v>
      </c>
    </row>
    <row r="539" s="4" customFormat="1" ht="24" customHeight="1" spans="1:10">
      <c r="A539" s="29" t="s">
        <v>900</v>
      </c>
      <c r="B539" s="29" t="s">
        <v>765</v>
      </c>
      <c r="C539" s="29" t="s">
        <v>903</v>
      </c>
      <c r="D539" s="29" t="s">
        <v>804</v>
      </c>
      <c r="E539" s="29" t="s">
        <v>508</v>
      </c>
      <c r="F539" s="36">
        <v>1.92</v>
      </c>
      <c r="G539" s="36">
        <v>1.92</v>
      </c>
      <c r="H539" s="29" t="s">
        <v>504</v>
      </c>
      <c r="I539" s="29"/>
      <c r="J539" s="29">
        <v>4</v>
      </c>
    </row>
    <row r="540" s="4" customFormat="1" ht="24" customHeight="1" spans="1:10">
      <c r="A540" s="29" t="s">
        <v>900</v>
      </c>
      <c r="B540" s="29" t="s">
        <v>168</v>
      </c>
      <c r="C540" s="29" t="s">
        <v>922</v>
      </c>
      <c r="D540" s="29" t="s">
        <v>804</v>
      </c>
      <c r="E540" s="29" t="s">
        <v>508</v>
      </c>
      <c r="F540" s="36">
        <v>0.96</v>
      </c>
      <c r="G540" s="36">
        <v>0.96</v>
      </c>
      <c r="H540" s="29" t="s">
        <v>504</v>
      </c>
      <c r="I540" s="29"/>
      <c r="J540" s="29">
        <v>2</v>
      </c>
    </row>
    <row r="541" s="4" customFormat="1" ht="24" customHeight="1" spans="1:10">
      <c r="A541" s="29" t="s">
        <v>900</v>
      </c>
      <c r="B541" s="29" t="s">
        <v>41</v>
      </c>
      <c r="C541" s="29" t="s">
        <v>917</v>
      </c>
      <c r="D541" s="29" t="s">
        <v>804</v>
      </c>
      <c r="E541" s="29" t="s">
        <v>508</v>
      </c>
      <c r="F541" s="36">
        <v>2.88</v>
      </c>
      <c r="G541" s="36">
        <v>2.88</v>
      </c>
      <c r="H541" s="29" t="s">
        <v>504</v>
      </c>
      <c r="I541" s="29"/>
      <c r="J541" s="29">
        <v>6</v>
      </c>
    </row>
    <row r="542" s="4" customFormat="1" ht="24" customHeight="1" spans="1:10">
      <c r="A542" s="29" t="s">
        <v>900</v>
      </c>
      <c r="B542" s="29" t="s">
        <v>994</v>
      </c>
      <c r="C542" s="29" t="s">
        <v>903</v>
      </c>
      <c r="D542" s="29" t="s">
        <v>804</v>
      </c>
      <c r="E542" s="29" t="s">
        <v>508</v>
      </c>
      <c r="F542" s="36">
        <v>1.92</v>
      </c>
      <c r="G542" s="36">
        <v>1.92</v>
      </c>
      <c r="H542" s="29" t="s">
        <v>504</v>
      </c>
      <c r="I542" s="29"/>
      <c r="J542" s="29">
        <v>4</v>
      </c>
    </row>
    <row r="543" s="4" customFormat="1" ht="24" customHeight="1" spans="1:10">
      <c r="A543" s="29" t="s">
        <v>900</v>
      </c>
      <c r="B543" s="29" t="s">
        <v>207</v>
      </c>
      <c r="C543" s="29" t="s">
        <v>903</v>
      </c>
      <c r="D543" s="29" t="s">
        <v>804</v>
      </c>
      <c r="E543" s="29" t="s">
        <v>508</v>
      </c>
      <c r="F543" s="36">
        <v>1.92</v>
      </c>
      <c r="G543" s="36">
        <v>1.92</v>
      </c>
      <c r="H543" s="29" t="s">
        <v>504</v>
      </c>
      <c r="I543" s="29"/>
      <c r="J543" s="29">
        <v>4</v>
      </c>
    </row>
    <row r="544" s="4" customFormat="1" ht="24" customHeight="1" spans="1:10">
      <c r="A544" s="29" t="s">
        <v>900</v>
      </c>
      <c r="B544" s="29" t="s">
        <v>444</v>
      </c>
      <c r="C544" s="29" t="s">
        <v>908</v>
      </c>
      <c r="D544" s="29" t="s">
        <v>804</v>
      </c>
      <c r="E544" s="29" t="s">
        <v>508</v>
      </c>
      <c r="F544" s="36">
        <v>2.4</v>
      </c>
      <c r="G544" s="36">
        <v>2.4</v>
      </c>
      <c r="H544" s="29" t="s">
        <v>504</v>
      </c>
      <c r="I544" s="29"/>
      <c r="J544" s="29">
        <v>5</v>
      </c>
    </row>
    <row r="545" s="4" customFormat="1" ht="24" customHeight="1" spans="1:10">
      <c r="A545" s="29" t="s">
        <v>900</v>
      </c>
      <c r="B545" s="29" t="s">
        <v>209</v>
      </c>
      <c r="C545" s="29" t="s">
        <v>914</v>
      </c>
      <c r="D545" s="29" t="s">
        <v>804</v>
      </c>
      <c r="E545" s="29" t="s">
        <v>508</v>
      </c>
      <c r="F545" s="36">
        <v>0.48</v>
      </c>
      <c r="G545" s="36">
        <v>0.48</v>
      </c>
      <c r="H545" s="29" t="s">
        <v>504</v>
      </c>
      <c r="I545" s="29"/>
      <c r="J545" s="29">
        <v>1</v>
      </c>
    </row>
    <row r="546" s="4" customFormat="1" ht="24" customHeight="1" spans="1:10">
      <c r="A546" s="29" t="s">
        <v>900</v>
      </c>
      <c r="B546" s="29" t="s">
        <v>995</v>
      </c>
      <c r="C546" s="29" t="s">
        <v>902</v>
      </c>
      <c r="D546" s="29" t="s">
        <v>804</v>
      </c>
      <c r="E546" s="29" t="s">
        <v>508</v>
      </c>
      <c r="F546" s="36">
        <v>1.44</v>
      </c>
      <c r="G546" s="36">
        <v>1.44</v>
      </c>
      <c r="H546" s="29" t="s">
        <v>504</v>
      </c>
      <c r="I546" s="29"/>
      <c r="J546" s="29">
        <v>3</v>
      </c>
    </row>
    <row r="547" s="4" customFormat="1" ht="24" customHeight="1" spans="1:10">
      <c r="A547" s="29" t="s">
        <v>900</v>
      </c>
      <c r="B547" s="29" t="s">
        <v>560</v>
      </c>
      <c r="C547" s="29" t="s">
        <v>908</v>
      </c>
      <c r="D547" s="29" t="s">
        <v>804</v>
      </c>
      <c r="E547" s="29" t="s">
        <v>508</v>
      </c>
      <c r="F547" s="36">
        <v>2.4</v>
      </c>
      <c r="G547" s="36">
        <v>2.4</v>
      </c>
      <c r="H547" s="29" t="s">
        <v>504</v>
      </c>
      <c r="I547" s="29"/>
      <c r="J547" s="29">
        <v>5</v>
      </c>
    </row>
    <row r="548" s="4" customFormat="1" ht="24" customHeight="1" spans="1:10">
      <c r="A548" s="29" t="s">
        <v>900</v>
      </c>
      <c r="B548" s="29" t="s">
        <v>996</v>
      </c>
      <c r="C548" s="29" t="s">
        <v>902</v>
      </c>
      <c r="D548" s="29" t="s">
        <v>804</v>
      </c>
      <c r="E548" s="29" t="s">
        <v>508</v>
      </c>
      <c r="F548" s="36">
        <v>1.44</v>
      </c>
      <c r="G548" s="36">
        <v>1.44</v>
      </c>
      <c r="H548" s="29" t="s">
        <v>504</v>
      </c>
      <c r="I548" s="29"/>
      <c r="J548" s="29">
        <v>3</v>
      </c>
    </row>
    <row r="549" s="4" customFormat="1" ht="24" customHeight="1" spans="1:10">
      <c r="A549" s="29" t="s">
        <v>900</v>
      </c>
      <c r="B549" s="29" t="s">
        <v>997</v>
      </c>
      <c r="C549" s="29" t="s">
        <v>917</v>
      </c>
      <c r="D549" s="29" t="s">
        <v>804</v>
      </c>
      <c r="E549" s="29" t="s">
        <v>508</v>
      </c>
      <c r="F549" s="36">
        <v>2.88</v>
      </c>
      <c r="G549" s="36">
        <v>2.88</v>
      </c>
      <c r="H549" s="29" t="s">
        <v>504</v>
      </c>
      <c r="I549" s="29"/>
      <c r="J549" s="29">
        <v>6</v>
      </c>
    </row>
    <row r="550" s="4" customFormat="1" ht="24" customHeight="1" spans="1:10">
      <c r="A550" s="29" t="s">
        <v>900</v>
      </c>
      <c r="B550" s="29" t="s">
        <v>998</v>
      </c>
      <c r="C550" s="29" t="s">
        <v>922</v>
      </c>
      <c r="D550" s="29" t="s">
        <v>804</v>
      </c>
      <c r="E550" s="29" t="s">
        <v>508</v>
      </c>
      <c r="F550" s="36">
        <v>0.96</v>
      </c>
      <c r="G550" s="36">
        <v>0.96</v>
      </c>
      <c r="H550" s="29" t="s">
        <v>504</v>
      </c>
      <c r="I550" s="29"/>
      <c r="J550" s="29">
        <v>2</v>
      </c>
    </row>
    <row r="551" s="4" customFormat="1" ht="24" customHeight="1" spans="1:10">
      <c r="A551" s="29" t="s">
        <v>900</v>
      </c>
      <c r="B551" s="29" t="s">
        <v>564</v>
      </c>
      <c r="C551" s="29" t="s">
        <v>902</v>
      </c>
      <c r="D551" s="29" t="s">
        <v>804</v>
      </c>
      <c r="E551" s="29" t="s">
        <v>508</v>
      </c>
      <c r="F551" s="36">
        <v>1.44</v>
      </c>
      <c r="G551" s="36">
        <v>1.44</v>
      </c>
      <c r="H551" s="29" t="s">
        <v>504</v>
      </c>
      <c r="I551" s="29">
        <v>1</v>
      </c>
      <c r="J551" s="29">
        <v>3</v>
      </c>
    </row>
    <row r="552" s="4" customFormat="1" ht="24" customHeight="1" spans="1:10">
      <c r="A552" s="29" t="s">
        <v>900</v>
      </c>
      <c r="B552" s="29" t="s">
        <v>679</v>
      </c>
      <c r="C552" s="29" t="s">
        <v>902</v>
      </c>
      <c r="D552" s="29" t="s">
        <v>804</v>
      </c>
      <c r="E552" s="29" t="s">
        <v>508</v>
      </c>
      <c r="F552" s="36">
        <v>1.44</v>
      </c>
      <c r="G552" s="36">
        <v>1.44</v>
      </c>
      <c r="H552" s="29" t="s">
        <v>504</v>
      </c>
      <c r="I552" s="29">
        <v>1</v>
      </c>
      <c r="J552" s="29">
        <v>3</v>
      </c>
    </row>
    <row r="553" s="4" customFormat="1" ht="24" customHeight="1" spans="1:10">
      <c r="A553" s="29" t="s">
        <v>900</v>
      </c>
      <c r="B553" s="29" t="s">
        <v>999</v>
      </c>
      <c r="C553" s="29" t="s">
        <v>902</v>
      </c>
      <c r="D553" s="29" t="s">
        <v>804</v>
      </c>
      <c r="E553" s="29" t="s">
        <v>508</v>
      </c>
      <c r="F553" s="36">
        <v>1.44</v>
      </c>
      <c r="G553" s="36">
        <v>1.44</v>
      </c>
      <c r="H553" s="29" t="s">
        <v>504</v>
      </c>
      <c r="I553" s="29"/>
      <c r="J553" s="29">
        <v>3</v>
      </c>
    </row>
    <row r="554" s="4" customFormat="1" ht="24" customHeight="1" spans="1:10">
      <c r="A554" s="29" t="s">
        <v>900</v>
      </c>
      <c r="B554" s="29" t="s">
        <v>1000</v>
      </c>
      <c r="C554" s="29" t="s">
        <v>902</v>
      </c>
      <c r="D554" s="29" t="s">
        <v>804</v>
      </c>
      <c r="E554" s="29" t="s">
        <v>508</v>
      </c>
      <c r="F554" s="36">
        <v>1.44</v>
      </c>
      <c r="G554" s="36">
        <v>1.44</v>
      </c>
      <c r="H554" s="29" t="s">
        <v>504</v>
      </c>
      <c r="I554" s="29"/>
      <c r="J554" s="29">
        <v>3</v>
      </c>
    </row>
    <row r="555" s="4" customFormat="1" ht="24" customHeight="1" spans="1:10">
      <c r="A555" s="29" t="s">
        <v>900</v>
      </c>
      <c r="B555" s="29" t="s">
        <v>510</v>
      </c>
      <c r="C555" s="29" t="s">
        <v>902</v>
      </c>
      <c r="D555" s="29" t="s">
        <v>804</v>
      </c>
      <c r="E555" s="29" t="s">
        <v>508</v>
      </c>
      <c r="F555" s="36">
        <v>1.44</v>
      </c>
      <c r="G555" s="36">
        <v>1.44</v>
      </c>
      <c r="H555" s="29" t="s">
        <v>504</v>
      </c>
      <c r="I555" s="29">
        <v>1</v>
      </c>
      <c r="J555" s="29">
        <v>3</v>
      </c>
    </row>
    <row r="556" s="4" customFormat="1" ht="24" customHeight="1" spans="1:10">
      <c r="A556" s="29" t="s">
        <v>900</v>
      </c>
      <c r="B556" s="29" t="s">
        <v>1001</v>
      </c>
      <c r="C556" s="29" t="s">
        <v>922</v>
      </c>
      <c r="D556" s="29" t="s">
        <v>804</v>
      </c>
      <c r="E556" s="29" t="s">
        <v>508</v>
      </c>
      <c r="F556" s="36">
        <v>0.96</v>
      </c>
      <c r="G556" s="36">
        <v>0.96</v>
      </c>
      <c r="H556" s="29" t="s">
        <v>504</v>
      </c>
      <c r="I556" s="29"/>
      <c r="J556" s="29">
        <v>2</v>
      </c>
    </row>
    <row r="557" s="4" customFormat="1" ht="24" customHeight="1" spans="1:10">
      <c r="A557" s="29" t="s">
        <v>900</v>
      </c>
      <c r="B557" s="29" t="s">
        <v>1002</v>
      </c>
      <c r="C557" s="29" t="s">
        <v>905</v>
      </c>
      <c r="D557" s="29" t="s">
        <v>804</v>
      </c>
      <c r="E557" s="29" t="s">
        <v>508</v>
      </c>
      <c r="F557" s="36">
        <v>3.36</v>
      </c>
      <c r="G557" s="36">
        <v>3.36</v>
      </c>
      <c r="H557" s="29" t="s">
        <v>504</v>
      </c>
      <c r="I557" s="29">
        <v>1</v>
      </c>
      <c r="J557" s="29">
        <v>7</v>
      </c>
    </row>
    <row r="558" s="4" customFormat="1" ht="24" customHeight="1" spans="1:10">
      <c r="A558" s="29" t="s">
        <v>900</v>
      </c>
      <c r="B558" s="29" t="s">
        <v>1003</v>
      </c>
      <c r="C558" s="29" t="s">
        <v>902</v>
      </c>
      <c r="D558" s="29" t="s">
        <v>804</v>
      </c>
      <c r="E558" s="29" t="s">
        <v>508</v>
      </c>
      <c r="F558" s="36">
        <v>1.44</v>
      </c>
      <c r="G558" s="36">
        <v>1.44</v>
      </c>
      <c r="H558" s="29" t="s">
        <v>504</v>
      </c>
      <c r="I558" s="29"/>
      <c r="J558" s="29">
        <v>3</v>
      </c>
    </row>
    <row r="559" s="4" customFormat="1" ht="24" customHeight="1" spans="1:10">
      <c r="A559" s="29" t="s">
        <v>900</v>
      </c>
      <c r="B559" s="29" t="s">
        <v>1004</v>
      </c>
      <c r="C559" s="29" t="s">
        <v>917</v>
      </c>
      <c r="D559" s="29" t="s">
        <v>804</v>
      </c>
      <c r="E559" s="29" t="s">
        <v>508</v>
      </c>
      <c r="F559" s="36">
        <v>2.88</v>
      </c>
      <c r="G559" s="36">
        <v>2.88</v>
      </c>
      <c r="H559" s="29" t="s">
        <v>504</v>
      </c>
      <c r="I559" s="29">
        <v>1</v>
      </c>
      <c r="J559" s="29">
        <v>6</v>
      </c>
    </row>
    <row r="560" s="4" customFormat="1" ht="24" customHeight="1" spans="1:10">
      <c r="A560" s="29" t="s">
        <v>900</v>
      </c>
      <c r="B560" s="29" t="s">
        <v>1005</v>
      </c>
      <c r="C560" s="29" t="s">
        <v>902</v>
      </c>
      <c r="D560" s="29" t="s">
        <v>804</v>
      </c>
      <c r="E560" s="29" t="s">
        <v>508</v>
      </c>
      <c r="F560" s="36">
        <v>1.44</v>
      </c>
      <c r="G560" s="36">
        <v>1.44</v>
      </c>
      <c r="H560" s="29" t="s">
        <v>504</v>
      </c>
      <c r="I560" s="29"/>
      <c r="J560" s="29">
        <v>3</v>
      </c>
    </row>
    <row r="561" s="4" customFormat="1" ht="24" customHeight="1" spans="1:10">
      <c r="A561" s="29" t="s">
        <v>900</v>
      </c>
      <c r="B561" s="29" t="s">
        <v>1006</v>
      </c>
      <c r="C561" s="29" t="s">
        <v>917</v>
      </c>
      <c r="D561" s="29" t="s">
        <v>804</v>
      </c>
      <c r="E561" s="29" t="s">
        <v>508</v>
      </c>
      <c r="F561" s="36">
        <v>2.88</v>
      </c>
      <c r="G561" s="36">
        <v>2.88</v>
      </c>
      <c r="H561" s="29" t="s">
        <v>504</v>
      </c>
      <c r="I561" s="29">
        <v>1</v>
      </c>
      <c r="J561" s="29">
        <v>6</v>
      </c>
    </row>
    <row r="562" s="4" customFormat="1" ht="24" customHeight="1" spans="1:10">
      <c r="A562" s="29" t="s">
        <v>900</v>
      </c>
      <c r="B562" s="29" t="s">
        <v>1007</v>
      </c>
      <c r="C562" s="29" t="s">
        <v>902</v>
      </c>
      <c r="D562" s="29" t="s">
        <v>804</v>
      </c>
      <c r="E562" s="29" t="s">
        <v>508</v>
      </c>
      <c r="F562" s="36">
        <v>1.44</v>
      </c>
      <c r="G562" s="36">
        <v>1.44</v>
      </c>
      <c r="H562" s="29" t="s">
        <v>504</v>
      </c>
      <c r="I562" s="29"/>
      <c r="J562" s="29">
        <v>3</v>
      </c>
    </row>
    <row r="563" s="4" customFormat="1" ht="24" customHeight="1" spans="1:10">
      <c r="A563" s="29" t="s">
        <v>900</v>
      </c>
      <c r="B563" s="29" t="s">
        <v>1008</v>
      </c>
      <c r="C563" s="29" t="s">
        <v>902</v>
      </c>
      <c r="D563" s="29" t="s">
        <v>804</v>
      </c>
      <c r="E563" s="29" t="s">
        <v>508</v>
      </c>
      <c r="F563" s="36">
        <v>1.44</v>
      </c>
      <c r="G563" s="36">
        <v>1.44</v>
      </c>
      <c r="H563" s="29" t="s">
        <v>504</v>
      </c>
      <c r="I563" s="29"/>
      <c r="J563" s="29">
        <v>3</v>
      </c>
    </row>
    <row r="564" s="4" customFormat="1" ht="24" customHeight="1" spans="1:10">
      <c r="A564" s="29" t="s">
        <v>900</v>
      </c>
      <c r="B564" s="29" t="s">
        <v>1009</v>
      </c>
      <c r="C564" s="29" t="s">
        <v>903</v>
      </c>
      <c r="D564" s="29" t="s">
        <v>804</v>
      </c>
      <c r="E564" s="29" t="s">
        <v>508</v>
      </c>
      <c r="F564" s="36">
        <v>1.92</v>
      </c>
      <c r="G564" s="36">
        <v>1.92</v>
      </c>
      <c r="H564" s="29" t="s">
        <v>504</v>
      </c>
      <c r="I564" s="29"/>
      <c r="J564" s="29">
        <v>4</v>
      </c>
    </row>
    <row r="565" s="4" customFormat="1" ht="24" customHeight="1" spans="1:10">
      <c r="A565" s="29" t="s">
        <v>900</v>
      </c>
      <c r="B565" s="29" t="s">
        <v>1010</v>
      </c>
      <c r="C565" s="29" t="s">
        <v>902</v>
      </c>
      <c r="D565" s="29" t="s">
        <v>804</v>
      </c>
      <c r="E565" s="29" t="s">
        <v>508</v>
      </c>
      <c r="F565" s="36">
        <v>1.44</v>
      </c>
      <c r="G565" s="36">
        <v>1.44</v>
      </c>
      <c r="H565" s="29" t="s">
        <v>504</v>
      </c>
      <c r="I565" s="29"/>
      <c r="J565" s="29">
        <v>3</v>
      </c>
    </row>
    <row r="566" s="4" customFormat="1" ht="24" customHeight="1" spans="1:10">
      <c r="A566" s="29" t="s">
        <v>900</v>
      </c>
      <c r="B566" s="29" t="s">
        <v>1011</v>
      </c>
      <c r="C566" s="29" t="s">
        <v>903</v>
      </c>
      <c r="D566" s="29" t="s">
        <v>804</v>
      </c>
      <c r="E566" s="29" t="s">
        <v>508</v>
      </c>
      <c r="F566" s="36">
        <v>1.92</v>
      </c>
      <c r="G566" s="36">
        <v>1.92</v>
      </c>
      <c r="H566" s="29" t="s">
        <v>504</v>
      </c>
      <c r="I566" s="29">
        <v>1</v>
      </c>
      <c r="J566" s="29">
        <v>4</v>
      </c>
    </row>
    <row r="567" s="4" customFormat="1" ht="24" customHeight="1" spans="1:10">
      <c r="A567" s="29" t="s">
        <v>900</v>
      </c>
      <c r="B567" s="29" t="s">
        <v>1012</v>
      </c>
      <c r="C567" s="29" t="s">
        <v>903</v>
      </c>
      <c r="D567" s="29" t="s">
        <v>804</v>
      </c>
      <c r="E567" s="29" t="s">
        <v>508</v>
      </c>
      <c r="F567" s="36">
        <v>1.92</v>
      </c>
      <c r="G567" s="36">
        <v>1.92</v>
      </c>
      <c r="H567" s="29" t="s">
        <v>504</v>
      </c>
      <c r="I567" s="29"/>
      <c r="J567" s="29">
        <v>4</v>
      </c>
    </row>
    <row r="568" s="4" customFormat="1" ht="24" customHeight="1" spans="1:10">
      <c r="A568" s="29" t="s">
        <v>900</v>
      </c>
      <c r="B568" s="29" t="s">
        <v>1013</v>
      </c>
      <c r="C568" s="29" t="s">
        <v>903</v>
      </c>
      <c r="D568" s="29" t="s">
        <v>804</v>
      </c>
      <c r="E568" s="29" t="s">
        <v>508</v>
      </c>
      <c r="F568" s="36">
        <v>1.92</v>
      </c>
      <c r="G568" s="36">
        <v>1.92</v>
      </c>
      <c r="H568" s="29" t="s">
        <v>504</v>
      </c>
      <c r="I568" s="29">
        <v>1</v>
      </c>
      <c r="J568" s="29">
        <v>4</v>
      </c>
    </row>
    <row r="569" s="4" customFormat="1" ht="24" customHeight="1" spans="1:10">
      <c r="A569" s="29" t="s">
        <v>900</v>
      </c>
      <c r="B569" s="29" t="s">
        <v>1014</v>
      </c>
      <c r="C569" s="29" t="s">
        <v>908</v>
      </c>
      <c r="D569" s="29" t="s">
        <v>804</v>
      </c>
      <c r="E569" s="29" t="s">
        <v>508</v>
      </c>
      <c r="F569" s="36">
        <v>2.4</v>
      </c>
      <c r="G569" s="36">
        <v>2.4</v>
      </c>
      <c r="H569" s="29" t="s">
        <v>504</v>
      </c>
      <c r="I569" s="29"/>
      <c r="J569" s="29">
        <v>5</v>
      </c>
    </row>
    <row r="570" s="4" customFormat="1" ht="24" customHeight="1" spans="1:10">
      <c r="A570" s="29" t="s">
        <v>900</v>
      </c>
      <c r="B570" s="29" t="s">
        <v>292</v>
      </c>
      <c r="C570" s="29" t="s">
        <v>908</v>
      </c>
      <c r="D570" s="29" t="s">
        <v>804</v>
      </c>
      <c r="E570" s="29" t="s">
        <v>508</v>
      </c>
      <c r="F570" s="36">
        <v>2.4</v>
      </c>
      <c r="G570" s="36">
        <v>2.4</v>
      </c>
      <c r="H570" s="29" t="s">
        <v>504</v>
      </c>
      <c r="I570" s="29"/>
      <c r="J570" s="29">
        <v>5</v>
      </c>
    </row>
    <row r="571" s="4" customFormat="1" ht="24" customHeight="1" spans="1:10">
      <c r="A571" s="29" t="s">
        <v>900</v>
      </c>
      <c r="B571" s="29" t="s">
        <v>750</v>
      </c>
      <c r="C571" s="29" t="s">
        <v>903</v>
      </c>
      <c r="D571" s="29" t="s">
        <v>804</v>
      </c>
      <c r="E571" s="29" t="s">
        <v>508</v>
      </c>
      <c r="F571" s="36">
        <v>1.92</v>
      </c>
      <c r="G571" s="36">
        <v>1.92</v>
      </c>
      <c r="H571" s="29" t="s">
        <v>504</v>
      </c>
      <c r="I571" s="29"/>
      <c r="J571" s="29">
        <v>4</v>
      </c>
    </row>
    <row r="572" s="4" customFormat="1" ht="24" customHeight="1" spans="1:10">
      <c r="A572" s="29" t="s">
        <v>900</v>
      </c>
      <c r="B572" s="29" t="s">
        <v>1015</v>
      </c>
      <c r="C572" s="29" t="s">
        <v>903</v>
      </c>
      <c r="D572" s="29" t="s">
        <v>804</v>
      </c>
      <c r="E572" s="29" t="s">
        <v>508</v>
      </c>
      <c r="F572" s="36">
        <v>1.92</v>
      </c>
      <c r="G572" s="36">
        <v>1.92</v>
      </c>
      <c r="H572" s="29" t="s">
        <v>504</v>
      </c>
      <c r="I572" s="29"/>
      <c r="J572" s="29">
        <v>4</v>
      </c>
    </row>
    <row r="573" s="4" customFormat="1" ht="24" customHeight="1" spans="1:10">
      <c r="A573" s="29" t="s">
        <v>900</v>
      </c>
      <c r="B573" s="29" t="s">
        <v>1016</v>
      </c>
      <c r="C573" s="29" t="s">
        <v>903</v>
      </c>
      <c r="D573" s="29" t="s">
        <v>804</v>
      </c>
      <c r="E573" s="29" t="s">
        <v>508</v>
      </c>
      <c r="F573" s="36">
        <v>1.92</v>
      </c>
      <c r="G573" s="36">
        <v>1.92</v>
      </c>
      <c r="H573" s="29" t="s">
        <v>504</v>
      </c>
      <c r="I573" s="29">
        <v>1</v>
      </c>
      <c r="J573" s="29">
        <v>4</v>
      </c>
    </row>
    <row r="574" s="4" customFormat="1" ht="24" customHeight="1" spans="1:10">
      <c r="A574" s="29" t="s">
        <v>900</v>
      </c>
      <c r="B574" s="29" t="s">
        <v>1017</v>
      </c>
      <c r="C574" s="29" t="s">
        <v>903</v>
      </c>
      <c r="D574" s="29" t="s">
        <v>804</v>
      </c>
      <c r="E574" s="29" t="s">
        <v>508</v>
      </c>
      <c r="F574" s="36">
        <v>1.92</v>
      </c>
      <c r="G574" s="36">
        <v>1.92</v>
      </c>
      <c r="H574" s="29" t="s">
        <v>504</v>
      </c>
      <c r="I574" s="29"/>
      <c r="J574" s="29">
        <v>4</v>
      </c>
    </row>
    <row r="575" s="4" customFormat="1" ht="24" customHeight="1" spans="1:10">
      <c r="A575" s="29" t="s">
        <v>900</v>
      </c>
      <c r="B575" s="29" t="s">
        <v>1018</v>
      </c>
      <c r="C575" s="29" t="s">
        <v>902</v>
      </c>
      <c r="D575" s="29" t="s">
        <v>804</v>
      </c>
      <c r="E575" s="29" t="s">
        <v>508</v>
      </c>
      <c r="F575" s="36">
        <v>1.44</v>
      </c>
      <c r="G575" s="36">
        <v>1.44</v>
      </c>
      <c r="H575" s="29" t="s">
        <v>504</v>
      </c>
      <c r="I575" s="29"/>
      <c r="J575" s="29">
        <v>3</v>
      </c>
    </row>
    <row r="576" s="4" customFormat="1" ht="24" customHeight="1" spans="1:10">
      <c r="A576" s="29" t="s">
        <v>900</v>
      </c>
      <c r="B576" s="29" t="s">
        <v>1019</v>
      </c>
      <c r="C576" s="29" t="s">
        <v>903</v>
      </c>
      <c r="D576" s="29" t="s">
        <v>804</v>
      </c>
      <c r="E576" s="29" t="s">
        <v>508</v>
      </c>
      <c r="F576" s="36">
        <v>1.92</v>
      </c>
      <c r="G576" s="36">
        <v>1.92</v>
      </c>
      <c r="H576" s="29" t="s">
        <v>504</v>
      </c>
      <c r="I576" s="29">
        <v>1</v>
      </c>
      <c r="J576" s="29">
        <v>4</v>
      </c>
    </row>
    <row r="577" s="4" customFormat="1" ht="24" customHeight="1" spans="1:10">
      <c r="A577" s="29" t="s">
        <v>900</v>
      </c>
      <c r="B577" s="29" t="s">
        <v>1020</v>
      </c>
      <c r="C577" s="29" t="s">
        <v>922</v>
      </c>
      <c r="D577" s="29" t="s">
        <v>804</v>
      </c>
      <c r="E577" s="29" t="s">
        <v>508</v>
      </c>
      <c r="F577" s="36">
        <v>0.96</v>
      </c>
      <c r="G577" s="36">
        <v>0.96</v>
      </c>
      <c r="H577" s="29" t="s">
        <v>504</v>
      </c>
      <c r="I577" s="29"/>
      <c r="J577" s="29">
        <v>2</v>
      </c>
    </row>
    <row r="578" s="4" customFormat="1" ht="24" customHeight="1" spans="1:10">
      <c r="A578" s="29" t="s">
        <v>900</v>
      </c>
      <c r="B578" s="29" t="s">
        <v>1021</v>
      </c>
      <c r="C578" s="29" t="s">
        <v>908</v>
      </c>
      <c r="D578" s="29" t="s">
        <v>804</v>
      </c>
      <c r="E578" s="29" t="s">
        <v>508</v>
      </c>
      <c r="F578" s="36">
        <v>2.4</v>
      </c>
      <c r="G578" s="36">
        <v>2.4</v>
      </c>
      <c r="H578" s="29" t="s">
        <v>504</v>
      </c>
      <c r="I578" s="29">
        <v>1</v>
      </c>
      <c r="J578" s="29">
        <v>5</v>
      </c>
    </row>
    <row r="579" s="4" customFormat="1" ht="24" customHeight="1" spans="1:10">
      <c r="A579" s="29" t="s">
        <v>900</v>
      </c>
      <c r="B579" s="29" t="s">
        <v>330</v>
      </c>
      <c r="C579" s="29" t="s">
        <v>903</v>
      </c>
      <c r="D579" s="29" t="s">
        <v>804</v>
      </c>
      <c r="E579" s="29" t="s">
        <v>508</v>
      </c>
      <c r="F579" s="36">
        <v>1.92</v>
      </c>
      <c r="G579" s="36">
        <v>1.92</v>
      </c>
      <c r="H579" s="29" t="s">
        <v>504</v>
      </c>
      <c r="I579" s="29">
        <v>1</v>
      </c>
      <c r="J579" s="29">
        <v>4</v>
      </c>
    </row>
    <row r="580" s="4" customFormat="1" ht="24" customHeight="1" spans="1:10">
      <c r="A580" s="29" t="s">
        <v>900</v>
      </c>
      <c r="B580" s="29" t="s">
        <v>482</v>
      </c>
      <c r="C580" s="29" t="s">
        <v>1022</v>
      </c>
      <c r="D580" s="29" t="s">
        <v>804</v>
      </c>
      <c r="E580" s="29" t="s">
        <v>508</v>
      </c>
      <c r="F580" s="36">
        <v>3.84</v>
      </c>
      <c r="G580" s="36">
        <v>3.84</v>
      </c>
      <c r="H580" s="29" t="s">
        <v>504</v>
      </c>
      <c r="I580" s="29"/>
      <c r="J580" s="29">
        <v>8</v>
      </c>
    </row>
    <row r="581" s="4" customFormat="1" ht="24" customHeight="1" spans="1:10">
      <c r="A581" s="29" t="s">
        <v>900</v>
      </c>
      <c r="B581" s="29" t="s">
        <v>1023</v>
      </c>
      <c r="C581" s="29" t="s">
        <v>902</v>
      </c>
      <c r="D581" s="29" t="s">
        <v>804</v>
      </c>
      <c r="E581" s="29" t="s">
        <v>508</v>
      </c>
      <c r="F581" s="36">
        <v>1.44</v>
      </c>
      <c r="G581" s="36">
        <v>1.44</v>
      </c>
      <c r="H581" s="29" t="s">
        <v>504</v>
      </c>
      <c r="I581" s="29"/>
      <c r="J581" s="29">
        <v>3</v>
      </c>
    </row>
    <row r="582" s="4" customFormat="1" ht="24" customHeight="1" spans="1:10">
      <c r="A582" s="29" t="s">
        <v>900</v>
      </c>
      <c r="B582" s="29" t="s">
        <v>1024</v>
      </c>
      <c r="C582" s="29" t="s">
        <v>902</v>
      </c>
      <c r="D582" s="29" t="s">
        <v>804</v>
      </c>
      <c r="E582" s="29" t="s">
        <v>508</v>
      </c>
      <c r="F582" s="36">
        <v>1.44</v>
      </c>
      <c r="G582" s="36">
        <v>1.44</v>
      </c>
      <c r="H582" s="29" t="s">
        <v>504</v>
      </c>
      <c r="I582" s="29">
        <v>1</v>
      </c>
      <c r="J582" s="29">
        <v>3</v>
      </c>
    </row>
    <row r="583" s="4" customFormat="1" ht="24" customHeight="1" spans="1:10">
      <c r="A583" s="29" t="s">
        <v>900</v>
      </c>
      <c r="B583" s="29" t="s">
        <v>572</v>
      </c>
      <c r="C583" s="29" t="s">
        <v>968</v>
      </c>
      <c r="D583" s="29" t="s">
        <v>804</v>
      </c>
      <c r="E583" s="29" t="s">
        <v>508</v>
      </c>
      <c r="F583" s="36">
        <v>4.32</v>
      </c>
      <c r="G583" s="36">
        <v>4.32</v>
      </c>
      <c r="H583" s="29" t="s">
        <v>504</v>
      </c>
      <c r="I583" s="29"/>
      <c r="J583" s="29">
        <v>9</v>
      </c>
    </row>
    <row r="584" s="4" customFormat="1" ht="24" customHeight="1" spans="1:10">
      <c r="A584" s="29" t="s">
        <v>900</v>
      </c>
      <c r="B584" s="29" t="s">
        <v>328</v>
      </c>
      <c r="C584" s="29" t="s">
        <v>968</v>
      </c>
      <c r="D584" s="29" t="s">
        <v>804</v>
      </c>
      <c r="E584" s="29" t="s">
        <v>508</v>
      </c>
      <c r="F584" s="36">
        <v>4.32</v>
      </c>
      <c r="G584" s="36">
        <v>4.32</v>
      </c>
      <c r="H584" s="29" t="s">
        <v>504</v>
      </c>
      <c r="I584" s="29">
        <v>1</v>
      </c>
      <c r="J584" s="29">
        <v>9</v>
      </c>
    </row>
    <row r="585" s="4" customFormat="1" ht="24" customHeight="1" spans="1:10">
      <c r="A585" s="29" t="s">
        <v>900</v>
      </c>
      <c r="B585" s="29" t="s">
        <v>1025</v>
      </c>
      <c r="C585" s="29" t="s">
        <v>902</v>
      </c>
      <c r="D585" s="29" t="s">
        <v>804</v>
      </c>
      <c r="E585" s="29" t="s">
        <v>508</v>
      </c>
      <c r="F585" s="36">
        <v>1.44</v>
      </c>
      <c r="G585" s="36">
        <v>1.44</v>
      </c>
      <c r="H585" s="29" t="s">
        <v>504</v>
      </c>
      <c r="I585" s="29"/>
      <c r="J585" s="29">
        <v>3</v>
      </c>
    </row>
    <row r="586" s="4" customFormat="1" ht="24" customHeight="1" spans="1:10">
      <c r="A586" s="29" t="s">
        <v>900</v>
      </c>
      <c r="B586" s="29" t="s">
        <v>326</v>
      </c>
      <c r="C586" s="29" t="s">
        <v>905</v>
      </c>
      <c r="D586" s="29" t="s">
        <v>804</v>
      </c>
      <c r="E586" s="29" t="s">
        <v>508</v>
      </c>
      <c r="F586" s="36">
        <v>3.36</v>
      </c>
      <c r="G586" s="36">
        <v>3.36</v>
      </c>
      <c r="H586" s="29" t="s">
        <v>504</v>
      </c>
      <c r="I586" s="29"/>
      <c r="J586" s="29">
        <v>7</v>
      </c>
    </row>
    <row r="587" s="4" customFormat="1" ht="24" customHeight="1" spans="1:10">
      <c r="A587" s="29" t="s">
        <v>900</v>
      </c>
      <c r="B587" s="29" t="s">
        <v>575</v>
      </c>
      <c r="C587" s="29" t="s">
        <v>902</v>
      </c>
      <c r="D587" s="29" t="s">
        <v>804</v>
      </c>
      <c r="E587" s="29" t="s">
        <v>508</v>
      </c>
      <c r="F587" s="36">
        <v>1.44</v>
      </c>
      <c r="G587" s="36">
        <v>1.44</v>
      </c>
      <c r="H587" s="29" t="s">
        <v>504</v>
      </c>
      <c r="I587" s="29">
        <v>1</v>
      </c>
      <c r="J587" s="29">
        <v>3</v>
      </c>
    </row>
    <row r="588" s="4" customFormat="1" ht="24" customHeight="1" spans="1:10">
      <c r="A588" s="29" t="s">
        <v>900</v>
      </c>
      <c r="B588" s="29" t="s">
        <v>758</v>
      </c>
      <c r="C588" s="29" t="s">
        <v>903</v>
      </c>
      <c r="D588" s="29" t="s">
        <v>804</v>
      </c>
      <c r="E588" s="29" t="s">
        <v>508</v>
      </c>
      <c r="F588" s="36">
        <v>1.92</v>
      </c>
      <c r="G588" s="36">
        <v>1.92</v>
      </c>
      <c r="H588" s="29" t="s">
        <v>504</v>
      </c>
      <c r="I588" s="29"/>
      <c r="J588" s="29">
        <v>4</v>
      </c>
    </row>
    <row r="589" s="4" customFormat="1" ht="24" customHeight="1" spans="1:10">
      <c r="A589" s="29" t="s">
        <v>900</v>
      </c>
      <c r="B589" s="29" t="s">
        <v>1026</v>
      </c>
      <c r="C589" s="29" t="s">
        <v>908</v>
      </c>
      <c r="D589" s="29" t="s">
        <v>804</v>
      </c>
      <c r="E589" s="29" t="s">
        <v>508</v>
      </c>
      <c r="F589" s="36">
        <v>2.4</v>
      </c>
      <c r="G589" s="36">
        <v>2.4</v>
      </c>
      <c r="H589" s="29" t="s">
        <v>504</v>
      </c>
      <c r="I589" s="29"/>
      <c r="J589" s="29">
        <v>5</v>
      </c>
    </row>
    <row r="590" s="4" customFormat="1" ht="24" customHeight="1" spans="1:10">
      <c r="A590" s="29" t="s">
        <v>900</v>
      </c>
      <c r="B590" s="29" t="s">
        <v>661</v>
      </c>
      <c r="C590" s="29" t="s">
        <v>903</v>
      </c>
      <c r="D590" s="29" t="s">
        <v>804</v>
      </c>
      <c r="E590" s="29" t="s">
        <v>508</v>
      </c>
      <c r="F590" s="36">
        <v>1.92</v>
      </c>
      <c r="G590" s="36">
        <v>1.92</v>
      </c>
      <c r="H590" s="29" t="s">
        <v>504</v>
      </c>
      <c r="I590" s="29"/>
      <c r="J590" s="29">
        <v>4</v>
      </c>
    </row>
    <row r="591" s="4" customFormat="1" ht="24" customHeight="1" spans="1:10">
      <c r="A591" s="29" t="s">
        <v>900</v>
      </c>
      <c r="B591" s="29" t="s">
        <v>1027</v>
      </c>
      <c r="C591" s="29" t="s">
        <v>902</v>
      </c>
      <c r="D591" s="29" t="s">
        <v>804</v>
      </c>
      <c r="E591" s="29" t="s">
        <v>508</v>
      </c>
      <c r="F591" s="36">
        <v>1.44</v>
      </c>
      <c r="G591" s="36">
        <v>1.44</v>
      </c>
      <c r="H591" s="29" t="s">
        <v>504</v>
      </c>
      <c r="I591" s="29"/>
      <c r="J591" s="29">
        <v>3</v>
      </c>
    </row>
    <row r="592" s="4" customFormat="1" ht="24" customHeight="1" spans="1:10">
      <c r="A592" s="29" t="s">
        <v>900</v>
      </c>
      <c r="B592" s="29" t="s">
        <v>1028</v>
      </c>
      <c r="C592" s="29" t="s">
        <v>922</v>
      </c>
      <c r="D592" s="29" t="s">
        <v>804</v>
      </c>
      <c r="E592" s="29" t="s">
        <v>508</v>
      </c>
      <c r="F592" s="36">
        <v>0.96</v>
      </c>
      <c r="G592" s="36">
        <v>0.96</v>
      </c>
      <c r="H592" s="29" t="s">
        <v>504</v>
      </c>
      <c r="I592" s="29"/>
      <c r="J592" s="29">
        <v>2</v>
      </c>
    </row>
    <row r="593" s="4" customFormat="1" ht="24" customHeight="1" spans="1:10">
      <c r="A593" s="29" t="s">
        <v>900</v>
      </c>
      <c r="B593" s="29" t="s">
        <v>448</v>
      </c>
      <c r="C593" s="29" t="s">
        <v>903</v>
      </c>
      <c r="D593" s="29" t="s">
        <v>804</v>
      </c>
      <c r="E593" s="29" t="s">
        <v>508</v>
      </c>
      <c r="F593" s="36">
        <v>1.92</v>
      </c>
      <c r="G593" s="36">
        <v>1.92</v>
      </c>
      <c r="H593" s="29" t="s">
        <v>504</v>
      </c>
      <c r="I593" s="29"/>
      <c r="J593" s="29">
        <v>4</v>
      </c>
    </row>
    <row r="594" s="4" customFormat="1" ht="24" customHeight="1" spans="1:10">
      <c r="A594" s="29" t="s">
        <v>900</v>
      </c>
      <c r="B594" s="29" t="s">
        <v>331</v>
      </c>
      <c r="C594" s="29" t="s">
        <v>908</v>
      </c>
      <c r="D594" s="29" t="s">
        <v>804</v>
      </c>
      <c r="E594" s="29" t="s">
        <v>508</v>
      </c>
      <c r="F594" s="36">
        <v>2.4</v>
      </c>
      <c r="G594" s="36">
        <v>2.4</v>
      </c>
      <c r="H594" s="29" t="s">
        <v>504</v>
      </c>
      <c r="I594" s="29"/>
      <c r="J594" s="29">
        <v>5</v>
      </c>
    </row>
    <row r="595" s="4" customFormat="1" ht="24" customHeight="1" spans="1:10">
      <c r="A595" s="29" t="s">
        <v>900</v>
      </c>
      <c r="B595" s="29" t="s">
        <v>542</v>
      </c>
      <c r="C595" s="29" t="s">
        <v>908</v>
      </c>
      <c r="D595" s="29" t="s">
        <v>804</v>
      </c>
      <c r="E595" s="29" t="s">
        <v>508</v>
      </c>
      <c r="F595" s="36">
        <v>2.4</v>
      </c>
      <c r="G595" s="36">
        <v>2.4</v>
      </c>
      <c r="H595" s="29" t="s">
        <v>504</v>
      </c>
      <c r="I595" s="29"/>
      <c r="J595" s="29">
        <v>5</v>
      </c>
    </row>
    <row r="596" s="4" customFormat="1" ht="24" customHeight="1" spans="1:10">
      <c r="A596" s="29" t="s">
        <v>900</v>
      </c>
      <c r="B596" s="29" t="s">
        <v>1029</v>
      </c>
      <c r="C596" s="29" t="s">
        <v>917</v>
      </c>
      <c r="D596" s="29" t="s">
        <v>804</v>
      </c>
      <c r="E596" s="29" t="s">
        <v>508</v>
      </c>
      <c r="F596" s="36">
        <v>2.88</v>
      </c>
      <c r="G596" s="36">
        <v>2.88</v>
      </c>
      <c r="H596" s="29" t="s">
        <v>504</v>
      </c>
      <c r="I596" s="29"/>
      <c r="J596" s="29">
        <v>6</v>
      </c>
    </row>
    <row r="597" s="4" customFormat="1" ht="24" customHeight="1" spans="1:10">
      <c r="A597" s="29" t="s">
        <v>900</v>
      </c>
      <c r="B597" s="29" t="s">
        <v>1030</v>
      </c>
      <c r="C597" s="29" t="s">
        <v>903</v>
      </c>
      <c r="D597" s="29" t="s">
        <v>804</v>
      </c>
      <c r="E597" s="29" t="s">
        <v>508</v>
      </c>
      <c r="F597" s="36">
        <v>1.92</v>
      </c>
      <c r="G597" s="36">
        <v>1.92</v>
      </c>
      <c r="H597" s="29" t="s">
        <v>504</v>
      </c>
      <c r="I597" s="29"/>
      <c r="J597" s="29">
        <v>4</v>
      </c>
    </row>
    <row r="598" s="4" customFormat="1" ht="24" customHeight="1" spans="1:10">
      <c r="A598" s="29" t="s">
        <v>900</v>
      </c>
      <c r="B598" s="29" t="s">
        <v>239</v>
      </c>
      <c r="C598" s="29" t="s">
        <v>902</v>
      </c>
      <c r="D598" s="29" t="s">
        <v>804</v>
      </c>
      <c r="E598" s="29" t="s">
        <v>508</v>
      </c>
      <c r="F598" s="36">
        <v>1.44</v>
      </c>
      <c r="G598" s="36">
        <v>1.44</v>
      </c>
      <c r="H598" s="29" t="s">
        <v>504</v>
      </c>
      <c r="I598" s="29"/>
      <c r="J598" s="29">
        <v>3</v>
      </c>
    </row>
    <row r="599" s="4" customFormat="1" ht="24" customHeight="1" spans="1:10">
      <c r="A599" s="29" t="s">
        <v>900</v>
      </c>
      <c r="B599" s="29" t="s">
        <v>236</v>
      </c>
      <c r="C599" s="29" t="s">
        <v>902</v>
      </c>
      <c r="D599" s="29" t="s">
        <v>804</v>
      </c>
      <c r="E599" s="29" t="s">
        <v>508</v>
      </c>
      <c r="F599" s="36">
        <v>1.44</v>
      </c>
      <c r="G599" s="36">
        <v>1.44</v>
      </c>
      <c r="H599" s="29" t="s">
        <v>504</v>
      </c>
      <c r="I599" s="29">
        <v>1</v>
      </c>
      <c r="J599" s="29">
        <v>3</v>
      </c>
    </row>
    <row r="600" s="4" customFormat="1" ht="24" customHeight="1" spans="1:10">
      <c r="A600" s="29" t="s">
        <v>900</v>
      </c>
      <c r="B600" s="29" t="s">
        <v>1031</v>
      </c>
      <c r="C600" s="29" t="s">
        <v>917</v>
      </c>
      <c r="D600" s="29" t="s">
        <v>804</v>
      </c>
      <c r="E600" s="29" t="s">
        <v>508</v>
      </c>
      <c r="F600" s="36">
        <v>2.88</v>
      </c>
      <c r="G600" s="36">
        <v>2.88</v>
      </c>
      <c r="H600" s="29" t="s">
        <v>504</v>
      </c>
      <c r="I600" s="29">
        <v>1</v>
      </c>
      <c r="J600" s="29">
        <v>6</v>
      </c>
    </row>
    <row r="601" s="4" customFormat="1" ht="24" customHeight="1" spans="1:10">
      <c r="A601" s="29" t="s">
        <v>900</v>
      </c>
      <c r="B601" s="29" t="s">
        <v>1032</v>
      </c>
      <c r="C601" s="29" t="s">
        <v>902</v>
      </c>
      <c r="D601" s="29" t="s">
        <v>804</v>
      </c>
      <c r="E601" s="29" t="s">
        <v>508</v>
      </c>
      <c r="F601" s="36">
        <v>1.44</v>
      </c>
      <c r="G601" s="36">
        <v>1.44</v>
      </c>
      <c r="H601" s="29" t="s">
        <v>504</v>
      </c>
      <c r="I601" s="29">
        <v>1</v>
      </c>
      <c r="J601" s="29">
        <v>3</v>
      </c>
    </row>
    <row r="602" s="4" customFormat="1" ht="24" customHeight="1" spans="1:10">
      <c r="A602" s="29" t="s">
        <v>900</v>
      </c>
      <c r="B602" s="29" t="s">
        <v>1033</v>
      </c>
      <c r="C602" s="29" t="s">
        <v>908</v>
      </c>
      <c r="D602" s="29" t="s">
        <v>804</v>
      </c>
      <c r="E602" s="29" t="s">
        <v>508</v>
      </c>
      <c r="F602" s="36">
        <v>2.4</v>
      </c>
      <c r="G602" s="36">
        <v>2.4</v>
      </c>
      <c r="H602" s="29" t="s">
        <v>504</v>
      </c>
      <c r="I602" s="29"/>
      <c r="J602" s="29">
        <v>5</v>
      </c>
    </row>
    <row r="603" s="4" customFormat="1" ht="24" customHeight="1" spans="1:10">
      <c r="A603" s="29" t="s">
        <v>900</v>
      </c>
      <c r="B603" s="29" t="s">
        <v>1034</v>
      </c>
      <c r="C603" s="29" t="s">
        <v>902</v>
      </c>
      <c r="D603" s="29" t="s">
        <v>804</v>
      </c>
      <c r="E603" s="29" t="s">
        <v>508</v>
      </c>
      <c r="F603" s="36">
        <v>1.44</v>
      </c>
      <c r="G603" s="36">
        <v>1.44</v>
      </c>
      <c r="H603" s="29" t="s">
        <v>504</v>
      </c>
      <c r="I603" s="29"/>
      <c r="J603" s="29">
        <v>3</v>
      </c>
    </row>
    <row r="604" s="4" customFormat="1" ht="24" customHeight="1" spans="1:10">
      <c r="A604" s="29" t="s">
        <v>900</v>
      </c>
      <c r="B604" s="29" t="s">
        <v>228</v>
      </c>
      <c r="C604" s="29" t="s">
        <v>1022</v>
      </c>
      <c r="D604" s="29" t="s">
        <v>804</v>
      </c>
      <c r="E604" s="29" t="s">
        <v>508</v>
      </c>
      <c r="F604" s="36">
        <v>3.84</v>
      </c>
      <c r="G604" s="36">
        <v>3.84</v>
      </c>
      <c r="H604" s="29" t="s">
        <v>504</v>
      </c>
      <c r="I604" s="29">
        <v>1</v>
      </c>
      <c r="J604" s="29">
        <v>8</v>
      </c>
    </row>
    <row r="605" s="4" customFormat="1" ht="24" customHeight="1" spans="1:10">
      <c r="A605" s="29" t="s">
        <v>900</v>
      </c>
      <c r="B605" s="29" t="s">
        <v>551</v>
      </c>
      <c r="C605" s="29" t="s">
        <v>908</v>
      </c>
      <c r="D605" s="29" t="s">
        <v>804</v>
      </c>
      <c r="E605" s="29" t="s">
        <v>508</v>
      </c>
      <c r="F605" s="36">
        <v>2.4</v>
      </c>
      <c r="G605" s="36">
        <v>2.4</v>
      </c>
      <c r="H605" s="29" t="s">
        <v>504</v>
      </c>
      <c r="I605" s="29">
        <v>1</v>
      </c>
      <c r="J605" s="29">
        <v>5</v>
      </c>
    </row>
    <row r="606" s="4" customFormat="1" ht="24" customHeight="1" spans="1:10">
      <c r="A606" s="29" t="s">
        <v>900</v>
      </c>
      <c r="B606" s="29" t="s">
        <v>226</v>
      </c>
      <c r="C606" s="29" t="s">
        <v>902</v>
      </c>
      <c r="D606" s="29" t="s">
        <v>804</v>
      </c>
      <c r="E606" s="29" t="s">
        <v>508</v>
      </c>
      <c r="F606" s="36">
        <v>1.44</v>
      </c>
      <c r="G606" s="36">
        <v>1.44</v>
      </c>
      <c r="H606" s="29" t="s">
        <v>504</v>
      </c>
      <c r="I606" s="29"/>
      <c r="J606" s="29">
        <v>3</v>
      </c>
    </row>
    <row r="607" s="4" customFormat="1" ht="24" customHeight="1" spans="1:10">
      <c r="A607" s="29" t="s">
        <v>900</v>
      </c>
      <c r="B607" s="29" t="s">
        <v>131</v>
      </c>
      <c r="C607" s="29" t="s">
        <v>902</v>
      </c>
      <c r="D607" s="29" t="s">
        <v>804</v>
      </c>
      <c r="E607" s="29" t="s">
        <v>508</v>
      </c>
      <c r="F607" s="36">
        <v>1.44</v>
      </c>
      <c r="G607" s="36">
        <v>1.44</v>
      </c>
      <c r="H607" s="29" t="s">
        <v>504</v>
      </c>
      <c r="I607" s="29">
        <v>1</v>
      </c>
      <c r="J607" s="29">
        <v>3</v>
      </c>
    </row>
    <row r="608" s="4" customFormat="1" ht="24" customHeight="1" spans="1:10">
      <c r="A608" s="29" t="s">
        <v>900</v>
      </c>
      <c r="B608" s="29" t="s">
        <v>1035</v>
      </c>
      <c r="C608" s="29" t="s">
        <v>922</v>
      </c>
      <c r="D608" s="29" t="s">
        <v>804</v>
      </c>
      <c r="E608" s="29" t="s">
        <v>508</v>
      </c>
      <c r="F608" s="36">
        <v>0.96</v>
      </c>
      <c r="G608" s="36">
        <v>0.96</v>
      </c>
      <c r="H608" s="29" t="s">
        <v>504</v>
      </c>
      <c r="I608" s="29">
        <v>1</v>
      </c>
      <c r="J608" s="29">
        <v>2</v>
      </c>
    </row>
    <row r="609" s="4" customFormat="1" ht="24" customHeight="1" spans="1:10">
      <c r="A609" s="29" t="s">
        <v>900</v>
      </c>
      <c r="B609" s="29" t="s">
        <v>127</v>
      </c>
      <c r="C609" s="29" t="s">
        <v>902</v>
      </c>
      <c r="D609" s="29" t="s">
        <v>804</v>
      </c>
      <c r="E609" s="29" t="s">
        <v>508</v>
      </c>
      <c r="F609" s="36">
        <v>1.44</v>
      </c>
      <c r="G609" s="36">
        <v>1.44</v>
      </c>
      <c r="H609" s="29" t="s">
        <v>504</v>
      </c>
      <c r="I609" s="29">
        <v>1</v>
      </c>
      <c r="J609" s="29">
        <v>3</v>
      </c>
    </row>
    <row r="610" s="4" customFormat="1" ht="24" customHeight="1" spans="1:10">
      <c r="A610" s="29" t="s">
        <v>900</v>
      </c>
      <c r="B610" s="29" t="s">
        <v>97</v>
      </c>
      <c r="C610" s="29" t="s">
        <v>922</v>
      </c>
      <c r="D610" s="29" t="s">
        <v>804</v>
      </c>
      <c r="E610" s="29" t="s">
        <v>508</v>
      </c>
      <c r="F610" s="36">
        <v>0.96</v>
      </c>
      <c r="G610" s="36">
        <v>0.96</v>
      </c>
      <c r="H610" s="29" t="s">
        <v>504</v>
      </c>
      <c r="I610" s="29"/>
      <c r="J610" s="29">
        <v>2</v>
      </c>
    </row>
    <row r="611" s="4" customFormat="1" ht="24" customHeight="1" spans="1:10">
      <c r="A611" s="29" t="s">
        <v>900</v>
      </c>
      <c r="B611" s="29" t="s">
        <v>135</v>
      </c>
      <c r="C611" s="29" t="s">
        <v>922</v>
      </c>
      <c r="D611" s="29" t="s">
        <v>804</v>
      </c>
      <c r="E611" s="29" t="s">
        <v>508</v>
      </c>
      <c r="F611" s="36">
        <v>0.96</v>
      </c>
      <c r="G611" s="36">
        <v>0.96</v>
      </c>
      <c r="H611" s="29" t="s">
        <v>504</v>
      </c>
      <c r="I611" s="29"/>
      <c r="J611" s="29">
        <v>2</v>
      </c>
    </row>
    <row r="612" s="4" customFormat="1" ht="24" customHeight="1" spans="1:10">
      <c r="A612" s="29" t="s">
        <v>900</v>
      </c>
      <c r="B612" s="29" t="s">
        <v>93</v>
      </c>
      <c r="C612" s="29" t="s">
        <v>902</v>
      </c>
      <c r="D612" s="29" t="s">
        <v>804</v>
      </c>
      <c r="E612" s="29" t="s">
        <v>508</v>
      </c>
      <c r="F612" s="36">
        <v>1.44</v>
      </c>
      <c r="G612" s="36">
        <v>1.44</v>
      </c>
      <c r="H612" s="29" t="s">
        <v>504</v>
      </c>
      <c r="I612" s="29"/>
      <c r="J612" s="29">
        <v>3</v>
      </c>
    </row>
    <row r="613" s="4" customFormat="1" ht="24" customHeight="1" spans="1:10">
      <c r="A613" s="29" t="s">
        <v>900</v>
      </c>
      <c r="B613" s="29" t="s">
        <v>1036</v>
      </c>
      <c r="C613" s="29" t="s">
        <v>922</v>
      </c>
      <c r="D613" s="29" t="s">
        <v>804</v>
      </c>
      <c r="E613" s="29" t="s">
        <v>508</v>
      </c>
      <c r="F613" s="36">
        <v>0.96</v>
      </c>
      <c r="G613" s="36">
        <v>0.96</v>
      </c>
      <c r="H613" s="29" t="s">
        <v>504</v>
      </c>
      <c r="I613" s="29"/>
      <c r="J613" s="29">
        <v>2</v>
      </c>
    </row>
    <row r="614" s="4" customFormat="1" ht="24" customHeight="1" spans="1:10">
      <c r="A614" s="29" t="s">
        <v>900</v>
      </c>
      <c r="B614" s="29" t="s">
        <v>538</v>
      </c>
      <c r="C614" s="29" t="s">
        <v>922</v>
      </c>
      <c r="D614" s="29" t="s">
        <v>804</v>
      </c>
      <c r="E614" s="29" t="s">
        <v>508</v>
      </c>
      <c r="F614" s="36">
        <v>0.96</v>
      </c>
      <c r="G614" s="36">
        <v>0.96</v>
      </c>
      <c r="H614" s="29" t="s">
        <v>504</v>
      </c>
      <c r="I614" s="29"/>
      <c r="J614" s="29">
        <v>2</v>
      </c>
    </row>
    <row r="615" s="4" customFormat="1" ht="24" customHeight="1" spans="1:10">
      <c r="A615" s="29" t="s">
        <v>900</v>
      </c>
      <c r="B615" s="29" t="s">
        <v>161</v>
      </c>
      <c r="C615" s="29" t="s">
        <v>903</v>
      </c>
      <c r="D615" s="29" t="s">
        <v>804</v>
      </c>
      <c r="E615" s="29" t="s">
        <v>508</v>
      </c>
      <c r="F615" s="36">
        <v>1.92</v>
      </c>
      <c r="G615" s="36">
        <v>1.92</v>
      </c>
      <c r="H615" s="29" t="s">
        <v>504</v>
      </c>
      <c r="I615" s="29"/>
      <c r="J615" s="29">
        <v>4</v>
      </c>
    </row>
    <row r="616" s="4" customFormat="1" ht="24" customHeight="1" spans="1:10">
      <c r="A616" s="29" t="s">
        <v>900</v>
      </c>
      <c r="B616" s="29" t="s">
        <v>1037</v>
      </c>
      <c r="C616" s="29" t="s">
        <v>902</v>
      </c>
      <c r="D616" s="29" t="s">
        <v>804</v>
      </c>
      <c r="E616" s="29" t="s">
        <v>508</v>
      </c>
      <c r="F616" s="36">
        <v>1.44</v>
      </c>
      <c r="G616" s="36">
        <v>1.44</v>
      </c>
      <c r="H616" s="29" t="s">
        <v>504</v>
      </c>
      <c r="I616" s="29"/>
      <c r="J616" s="29">
        <v>3</v>
      </c>
    </row>
    <row r="617" s="4" customFormat="1" ht="24" customHeight="1" spans="1:10">
      <c r="A617" s="29" t="s">
        <v>900</v>
      </c>
      <c r="B617" s="29" t="s">
        <v>100</v>
      </c>
      <c r="C617" s="29" t="s">
        <v>922</v>
      </c>
      <c r="D617" s="29" t="s">
        <v>804</v>
      </c>
      <c r="E617" s="29" t="s">
        <v>508</v>
      </c>
      <c r="F617" s="36">
        <v>0.96</v>
      </c>
      <c r="G617" s="36">
        <v>0.96</v>
      </c>
      <c r="H617" s="29" t="s">
        <v>504</v>
      </c>
      <c r="I617" s="29"/>
      <c r="J617" s="29">
        <v>2</v>
      </c>
    </row>
    <row r="618" s="4" customFormat="1" ht="24" customHeight="1" spans="1:10">
      <c r="A618" s="29" t="s">
        <v>900</v>
      </c>
      <c r="B618" s="29" t="s">
        <v>1038</v>
      </c>
      <c r="C618" s="29" t="s">
        <v>957</v>
      </c>
      <c r="D618" s="29" t="s">
        <v>804</v>
      </c>
      <c r="E618" s="29" t="s">
        <v>508</v>
      </c>
      <c r="F618" s="36">
        <v>5.76</v>
      </c>
      <c r="G618" s="36">
        <v>5.76</v>
      </c>
      <c r="H618" s="29" t="s">
        <v>504</v>
      </c>
      <c r="I618" s="29"/>
      <c r="J618" s="29">
        <v>12</v>
      </c>
    </row>
    <row r="619" s="4" customFormat="1" ht="24" customHeight="1" spans="1:10">
      <c r="A619" s="29" t="s">
        <v>900</v>
      </c>
      <c r="B619" s="29" t="s">
        <v>700</v>
      </c>
      <c r="C619" s="29" t="s">
        <v>911</v>
      </c>
      <c r="D619" s="29" t="s">
        <v>804</v>
      </c>
      <c r="E619" s="29" t="s">
        <v>508</v>
      </c>
      <c r="F619" s="36">
        <v>6.24</v>
      </c>
      <c r="G619" s="36">
        <v>6.24</v>
      </c>
      <c r="H619" s="29" t="s">
        <v>504</v>
      </c>
      <c r="I619" s="29"/>
      <c r="J619" s="29">
        <v>13</v>
      </c>
    </row>
    <row r="620" s="4" customFormat="1" ht="24" customHeight="1" spans="1:10">
      <c r="A620" s="29" t="s">
        <v>900</v>
      </c>
      <c r="B620" s="29" t="s">
        <v>303</v>
      </c>
      <c r="C620" s="29" t="s">
        <v>905</v>
      </c>
      <c r="D620" s="29" t="s">
        <v>804</v>
      </c>
      <c r="E620" s="29" t="s">
        <v>508</v>
      </c>
      <c r="F620" s="36">
        <v>3.36</v>
      </c>
      <c r="G620" s="36">
        <v>3.36</v>
      </c>
      <c r="H620" s="29" t="s">
        <v>504</v>
      </c>
      <c r="I620" s="29"/>
      <c r="J620" s="29">
        <v>7</v>
      </c>
    </row>
    <row r="621" s="4" customFormat="1" ht="24" customHeight="1" spans="1:10">
      <c r="A621" s="29" t="s">
        <v>900</v>
      </c>
      <c r="B621" s="29" t="s">
        <v>305</v>
      </c>
      <c r="C621" s="29" t="s">
        <v>1022</v>
      </c>
      <c r="D621" s="29" t="s">
        <v>804</v>
      </c>
      <c r="E621" s="29" t="s">
        <v>508</v>
      </c>
      <c r="F621" s="36">
        <v>3.84</v>
      </c>
      <c r="G621" s="36">
        <v>3.84</v>
      </c>
      <c r="H621" s="29" t="s">
        <v>504</v>
      </c>
      <c r="I621" s="29">
        <v>1</v>
      </c>
      <c r="J621" s="29">
        <v>8</v>
      </c>
    </row>
    <row r="622" s="4" customFormat="1" ht="24" customHeight="1" spans="1:10">
      <c r="A622" s="29" t="s">
        <v>900</v>
      </c>
      <c r="B622" s="29" t="s">
        <v>180</v>
      </c>
      <c r="C622" s="29" t="s">
        <v>908</v>
      </c>
      <c r="D622" s="29" t="s">
        <v>804</v>
      </c>
      <c r="E622" s="29" t="s">
        <v>508</v>
      </c>
      <c r="F622" s="36">
        <v>2.4</v>
      </c>
      <c r="G622" s="36">
        <v>2.4</v>
      </c>
      <c r="H622" s="29" t="s">
        <v>504</v>
      </c>
      <c r="I622" s="29"/>
      <c r="J622" s="29">
        <v>5</v>
      </c>
    </row>
    <row r="623" s="4" customFormat="1" ht="24" customHeight="1" spans="1:10">
      <c r="A623" s="29" t="s">
        <v>900</v>
      </c>
      <c r="B623" s="29" t="s">
        <v>1039</v>
      </c>
      <c r="C623" s="29" t="s">
        <v>903</v>
      </c>
      <c r="D623" s="29" t="s">
        <v>804</v>
      </c>
      <c r="E623" s="29" t="s">
        <v>508</v>
      </c>
      <c r="F623" s="36">
        <v>1.92</v>
      </c>
      <c r="G623" s="36">
        <v>1.92</v>
      </c>
      <c r="H623" s="29" t="s">
        <v>504</v>
      </c>
      <c r="I623" s="29"/>
      <c r="J623" s="29">
        <v>4</v>
      </c>
    </row>
    <row r="624" s="4" customFormat="1" ht="24" customHeight="1" spans="1:10">
      <c r="A624" s="29" t="s">
        <v>900</v>
      </c>
      <c r="B624" s="29" t="s">
        <v>54</v>
      </c>
      <c r="C624" s="29" t="s">
        <v>922</v>
      </c>
      <c r="D624" s="29" t="s">
        <v>804</v>
      </c>
      <c r="E624" s="29" t="s">
        <v>508</v>
      </c>
      <c r="F624" s="36">
        <v>0.96</v>
      </c>
      <c r="G624" s="36">
        <v>0.96</v>
      </c>
      <c r="H624" s="29" t="s">
        <v>504</v>
      </c>
      <c r="I624" s="29"/>
      <c r="J624" s="29">
        <v>2</v>
      </c>
    </row>
    <row r="625" s="4" customFormat="1" ht="24" customHeight="1" spans="1:10">
      <c r="A625" s="29" t="s">
        <v>900</v>
      </c>
      <c r="B625" s="29" t="s">
        <v>468</v>
      </c>
      <c r="C625" s="29" t="s">
        <v>922</v>
      </c>
      <c r="D625" s="29" t="s">
        <v>804</v>
      </c>
      <c r="E625" s="29" t="s">
        <v>508</v>
      </c>
      <c r="F625" s="36">
        <v>0.96</v>
      </c>
      <c r="G625" s="36">
        <v>0.96</v>
      </c>
      <c r="H625" s="29" t="s">
        <v>504</v>
      </c>
      <c r="I625" s="29"/>
      <c r="J625" s="29">
        <v>2</v>
      </c>
    </row>
    <row r="626" s="4" customFormat="1" ht="24" customHeight="1" spans="1:10">
      <c r="A626" s="29" t="s">
        <v>900</v>
      </c>
      <c r="B626" s="29" t="s">
        <v>177</v>
      </c>
      <c r="C626" s="29" t="s">
        <v>917</v>
      </c>
      <c r="D626" s="29" t="s">
        <v>804</v>
      </c>
      <c r="E626" s="29" t="s">
        <v>508</v>
      </c>
      <c r="F626" s="36">
        <v>2.88</v>
      </c>
      <c r="G626" s="36">
        <v>2.88</v>
      </c>
      <c r="H626" s="29" t="s">
        <v>504</v>
      </c>
      <c r="I626" s="29">
        <v>1</v>
      </c>
      <c r="J626" s="29">
        <v>6</v>
      </c>
    </row>
    <row r="627" s="4" customFormat="1" ht="24" customHeight="1" spans="1:10">
      <c r="A627" s="29" t="s">
        <v>900</v>
      </c>
      <c r="B627" s="29" t="s">
        <v>607</v>
      </c>
      <c r="C627" s="29" t="s">
        <v>902</v>
      </c>
      <c r="D627" s="29" t="s">
        <v>804</v>
      </c>
      <c r="E627" s="29" t="s">
        <v>508</v>
      </c>
      <c r="F627" s="36">
        <v>1.44</v>
      </c>
      <c r="G627" s="36">
        <v>1.44</v>
      </c>
      <c r="H627" s="29" t="s">
        <v>504</v>
      </c>
      <c r="I627" s="29"/>
      <c r="J627" s="29">
        <v>3</v>
      </c>
    </row>
    <row r="628" s="4" customFormat="1" ht="24" customHeight="1" spans="1:10">
      <c r="A628" s="29" t="s">
        <v>900</v>
      </c>
      <c r="B628" s="29" t="s">
        <v>1040</v>
      </c>
      <c r="C628" s="29" t="s">
        <v>902</v>
      </c>
      <c r="D628" s="29" t="s">
        <v>804</v>
      </c>
      <c r="E628" s="29" t="s">
        <v>508</v>
      </c>
      <c r="F628" s="36">
        <v>1.44</v>
      </c>
      <c r="G628" s="36">
        <v>1.44</v>
      </c>
      <c r="H628" s="29" t="s">
        <v>504</v>
      </c>
      <c r="I628" s="29"/>
      <c r="J628" s="29">
        <v>3</v>
      </c>
    </row>
    <row r="629" s="4" customFormat="1" ht="24" customHeight="1" spans="1:10">
      <c r="A629" s="29" t="s">
        <v>900</v>
      </c>
      <c r="B629" s="29" t="s">
        <v>638</v>
      </c>
      <c r="C629" s="29" t="s">
        <v>908</v>
      </c>
      <c r="D629" s="29" t="s">
        <v>804</v>
      </c>
      <c r="E629" s="29" t="s">
        <v>508</v>
      </c>
      <c r="F629" s="36">
        <v>2.4</v>
      </c>
      <c r="G629" s="36">
        <v>2.4</v>
      </c>
      <c r="H629" s="29" t="s">
        <v>504</v>
      </c>
      <c r="I629" s="29"/>
      <c r="J629" s="29">
        <v>5</v>
      </c>
    </row>
    <row r="630" s="4" customFormat="1" ht="24" customHeight="1" spans="1:10">
      <c r="A630" s="29" t="s">
        <v>900</v>
      </c>
      <c r="B630" s="29" t="s">
        <v>697</v>
      </c>
      <c r="C630" s="29" t="s">
        <v>902</v>
      </c>
      <c r="D630" s="29" t="s">
        <v>804</v>
      </c>
      <c r="E630" s="29" t="s">
        <v>508</v>
      </c>
      <c r="F630" s="36">
        <v>1.44</v>
      </c>
      <c r="G630" s="36">
        <v>1.44</v>
      </c>
      <c r="H630" s="29" t="s">
        <v>504</v>
      </c>
      <c r="I630" s="29"/>
      <c r="J630" s="29">
        <v>3</v>
      </c>
    </row>
    <row r="631" s="4" customFormat="1" ht="24" customHeight="1" spans="1:10">
      <c r="A631" s="29" t="s">
        <v>900</v>
      </c>
      <c r="B631" s="29" t="s">
        <v>1041</v>
      </c>
      <c r="C631" s="29" t="s">
        <v>903</v>
      </c>
      <c r="D631" s="29" t="s">
        <v>804</v>
      </c>
      <c r="E631" s="29" t="s">
        <v>508</v>
      </c>
      <c r="F631" s="36">
        <v>1.92</v>
      </c>
      <c r="G631" s="36">
        <v>1.92</v>
      </c>
      <c r="H631" s="29" t="s">
        <v>504</v>
      </c>
      <c r="I631" s="29"/>
      <c r="J631" s="29">
        <v>4</v>
      </c>
    </row>
    <row r="632" s="4" customFormat="1" ht="24" customHeight="1" spans="1:10">
      <c r="A632" s="29" t="s">
        <v>900</v>
      </c>
      <c r="B632" s="29" t="s">
        <v>199</v>
      </c>
      <c r="C632" s="29" t="s">
        <v>922</v>
      </c>
      <c r="D632" s="29" t="s">
        <v>804</v>
      </c>
      <c r="E632" s="29" t="s">
        <v>508</v>
      </c>
      <c r="F632" s="36">
        <v>0.96</v>
      </c>
      <c r="G632" s="36">
        <v>0.96</v>
      </c>
      <c r="H632" s="29" t="s">
        <v>504</v>
      </c>
      <c r="I632" s="29">
        <v>1</v>
      </c>
      <c r="J632" s="29">
        <v>2</v>
      </c>
    </row>
    <row r="633" s="4" customFormat="1" ht="24" customHeight="1" spans="1:10">
      <c r="A633" s="29" t="s">
        <v>900</v>
      </c>
      <c r="B633" s="29" t="s">
        <v>1042</v>
      </c>
      <c r="C633" s="29" t="s">
        <v>902</v>
      </c>
      <c r="D633" s="29" t="s">
        <v>804</v>
      </c>
      <c r="E633" s="29" t="s">
        <v>508</v>
      </c>
      <c r="F633" s="36">
        <v>1.44</v>
      </c>
      <c r="G633" s="36">
        <v>1.44</v>
      </c>
      <c r="H633" s="29" t="s">
        <v>504</v>
      </c>
      <c r="I633" s="29">
        <v>1</v>
      </c>
      <c r="J633" s="29">
        <v>3</v>
      </c>
    </row>
    <row r="634" s="4" customFormat="1" ht="24" customHeight="1" spans="1:10">
      <c r="A634" s="29" t="s">
        <v>900</v>
      </c>
      <c r="B634" s="29" t="s">
        <v>47</v>
      </c>
      <c r="C634" s="29" t="s">
        <v>903</v>
      </c>
      <c r="D634" s="29" t="s">
        <v>804</v>
      </c>
      <c r="E634" s="29" t="s">
        <v>508</v>
      </c>
      <c r="F634" s="36">
        <v>1.92</v>
      </c>
      <c r="G634" s="36">
        <v>1.92</v>
      </c>
      <c r="H634" s="29" t="s">
        <v>504</v>
      </c>
      <c r="I634" s="29"/>
      <c r="J634" s="29">
        <v>4</v>
      </c>
    </row>
    <row r="635" s="4" customFormat="1" ht="24" customHeight="1" spans="1:10">
      <c r="A635" s="29" t="s">
        <v>900</v>
      </c>
      <c r="B635" s="29" t="s">
        <v>1043</v>
      </c>
      <c r="C635" s="29" t="s">
        <v>908</v>
      </c>
      <c r="D635" s="29" t="s">
        <v>804</v>
      </c>
      <c r="E635" s="29" t="s">
        <v>508</v>
      </c>
      <c r="F635" s="36">
        <v>2.4</v>
      </c>
      <c r="G635" s="36">
        <v>2.4</v>
      </c>
      <c r="H635" s="29" t="s">
        <v>504</v>
      </c>
      <c r="I635" s="29"/>
      <c r="J635" s="29">
        <v>5</v>
      </c>
    </row>
    <row r="636" s="4" customFormat="1" ht="24" customHeight="1" spans="1:10">
      <c r="A636" s="29" t="s">
        <v>900</v>
      </c>
      <c r="B636" s="29" t="s">
        <v>1044</v>
      </c>
      <c r="C636" s="29" t="s">
        <v>902</v>
      </c>
      <c r="D636" s="29" t="s">
        <v>804</v>
      </c>
      <c r="E636" s="29" t="s">
        <v>508</v>
      </c>
      <c r="F636" s="36">
        <v>1.44</v>
      </c>
      <c r="G636" s="36">
        <v>1.44</v>
      </c>
      <c r="H636" s="29" t="s">
        <v>504</v>
      </c>
      <c r="I636" s="29"/>
      <c r="J636" s="29">
        <v>3</v>
      </c>
    </row>
    <row r="637" s="4" customFormat="1" ht="24" customHeight="1" spans="1:10">
      <c r="A637" s="29" t="s">
        <v>900</v>
      </c>
      <c r="B637" s="29" t="s">
        <v>1045</v>
      </c>
      <c r="C637" s="29" t="s">
        <v>903</v>
      </c>
      <c r="D637" s="29" t="s">
        <v>804</v>
      </c>
      <c r="E637" s="29" t="s">
        <v>508</v>
      </c>
      <c r="F637" s="36">
        <v>1.92</v>
      </c>
      <c r="G637" s="36">
        <v>1.92</v>
      </c>
      <c r="H637" s="29" t="s">
        <v>504</v>
      </c>
      <c r="I637" s="29">
        <v>1</v>
      </c>
      <c r="J637" s="29">
        <v>4</v>
      </c>
    </row>
    <row r="638" s="4" customFormat="1" ht="24" customHeight="1" spans="1:10">
      <c r="A638" s="29" t="s">
        <v>900</v>
      </c>
      <c r="B638" s="29" t="s">
        <v>1046</v>
      </c>
      <c r="C638" s="29" t="s">
        <v>917</v>
      </c>
      <c r="D638" s="29" t="s">
        <v>804</v>
      </c>
      <c r="E638" s="29" t="s">
        <v>508</v>
      </c>
      <c r="F638" s="36">
        <v>2.88</v>
      </c>
      <c r="G638" s="36">
        <v>2.88</v>
      </c>
      <c r="H638" s="29" t="s">
        <v>504</v>
      </c>
      <c r="I638" s="29"/>
      <c r="J638" s="29">
        <v>6</v>
      </c>
    </row>
    <row r="639" s="4" customFormat="1" ht="24" customHeight="1" spans="1:10">
      <c r="A639" s="29" t="s">
        <v>900</v>
      </c>
      <c r="B639" s="29" t="s">
        <v>705</v>
      </c>
      <c r="C639" s="29" t="s">
        <v>902</v>
      </c>
      <c r="D639" s="29" t="s">
        <v>804</v>
      </c>
      <c r="E639" s="29" t="s">
        <v>508</v>
      </c>
      <c r="F639" s="36">
        <v>1.44</v>
      </c>
      <c r="G639" s="36">
        <v>1.44</v>
      </c>
      <c r="H639" s="29" t="s">
        <v>504</v>
      </c>
      <c r="I639" s="29"/>
      <c r="J639" s="29">
        <v>3</v>
      </c>
    </row>
    <row r="640" s="4" customFormat="1" ht="24" customHeight="1" spans="1:10">
      <c r="A640" s="29" t="s">
        <v>900</v>
      </c>
      <c r="B640" s="29" t="s">
        <v>1047</v>
      </c>
      <c r="C640" s="29" t="s">
        <v>902</v>
      </c>
      <c r="D640" s="29" t="s">
        <v>804</v>
      </c>
      <c r="E640" s="29" t="s">
        <v>508</v>
      </c>
      <c r="F640" s="36">
        <v>1.44</v>
      </c>
      <c r="G640" s="36">
        <v>1.44</v>
      </c>
      <c r="H640" s="29" t="s">
        <v>504</v>
      </c>
      <c r="I640" s="29">
        <v>1</v>
      </c>
      <c r="J640" s="29">
        <v>3</v>
      </c>
    </row>
    <row r="641" s="4" customFormat="1" ht="24" customHeight="1" spans="1:10">
      <c r="A641" s="29" t="s">
        <v>900</v>
      </c>
      <c r="B641" s="29" t="s">
        <v>1048</v>
      </c>
      <c r="C641" s="29" t="s">
        <v>922</v>
      </c>
      <c r="D641" s="29" t="s">
        <v>804</v>
      </c>
      <c r="E641" s="29" t="s">
        <v>508</v>
      </c>
      <c r="F641" s="36">
        <v>0.96</v>
      </c>
      <c r="G641" s="36">
        <v>0.96</v>
      </c>
      <c r="H641" s="29" t="s">
        <v>504</v>
      </c>
      <c r="I641" s="29"/>
      <c r="J641" s="29">
        <v>2</v>
      </c>
    </row>
    <row r="642" s="4" customFormat="1" ht="24" customHeight="1" spans="1:10">
      <c r="A642" s="29" t="s">
        <v>900</v>
      </c>
      <c r="B642" s="29" t="s">
        <v>51</v>
      </c>
      <c r="C642" s="29" t="s">
        <v>902</v>
      </c>
      <c r="D642" s="29" t="s">
        <v>804</v>
      </c>
      <c r="E642" s="29" t="s">
        <v>508</v>
      </c>
      <c r="F642" s="36">
        <v>1.44</v>
      </c>
      <c r="G642" s="36">
        <v>1.44</v>
      </c>
      <c r="H642" s="29" t="s">
        <v>504</v>
      </c>
      <c r="I642" s="29"/>
      <c r="J642" s="29">
        <v>3</v>
      </c>
    </row>
    <row r="643" s="4" customFormat="1" ht="24" customHeight="1" spans="1:10">
      <c r="A643" s="29" t="s">
        <v>900</v>
      </c>
      <c r="B643" s="29" t="s">
        <v>1049</v>
      </c>
      <c r="C643" s="29" t="s">
        <v>902</v>
      </c>
      <c r="D643" s="29" t="s">
        <v>804</v>
      </c>
      <c r="E643" s="29" t="s">
        <v>508</v>
      </c>
      <c r="F643" s="36">
        <v>1.44</v>
      </c>
      <c r="G643" s="36">
        <v>1.44</v>
      </c>
      <c r="H643" s="29" t="s">
        <v>504</v>
      </c>
      <c r="I643" s="29">
        <v>1</v>
      </c>
      <c r="J643" s="29">
        <v>3</v>
      </c>
    </row>
    <row r="644" s="4" customFormat="1" ht="24" customHeight="1" spans="1:10">
      <c r="A644" s="29" t="s">
        <v>900</v>
      </c>
      <c r="B644" s="29" t="s">
        <v>1050</v>
      </c>
      <c r="C644" s="29" t="s">
        <v>922</v>
      </c>
      <c r="D644" s="29" t="s">
        <v>804</v>
      </c>
      <c r="E644" s="29" t="s">
        <v>508</v>
      </c>
      <c r="F644" s="36">
        <v>0.96</v>
      </c>
      <c r="G644" s="36">
        <v>0.96</v>
      </c>
      <c r="H644" s="29" t="s">
        <v>504</v>
      </c>
      <c r="I644" s="29"/>
      <c r="J644" s="29">
        <v>2</v>
      </c>
    </row>
    <row r="645" s="4" customFormat="1" ht="24" customHeight="1" spans="1:10">
      <c r="A645" s="29" t="s">
        <v>900</v>
      </c>
      <c r="B645" s="29" t="s">
        <v>203</v>
      </c>
      <c r="C645" s="29" t="s">
        <v>922</v>
      </c>
      <c r="D645" s="29" t="s">
        <v>804</v>
      </c>
      <c r="E645" s="29" t="s">
        <v>508</v>
      </c>
      <c r="F645" s="36">
        <v>0.96</v>
      </c>
      <c r="G645" s="36">
        <v>0.96</v>
      </c>
      <c r="H645" s="29" t="s">
        <v>504</v>
      </c>
      <c r="I645" s="29"/>
      <c r="J645" s="29">
        <v>2</v>
      </c>
    </row>
    <row r="646" s="4" customFormat="1" ht="24" customHeight="1" spans="1:10">
      <c r="A646" s="29" t="s">
        <v>900</v>
      </c>
      <c r="B646" s="29" t="s">
        <v>1051</v>
      </c>
      <c r="C646" s="29" t="s">
        <v>902</v>
      </c>
      <c r="D646" s="29" t="s">
        <v>804</v>
      </c>
      <c r="E646" s="29" t="s">
        <v>508</v>
      </c>
      <c r="F646" s="36">
        <v>1.44</v>
      </c>
      <c r="G646" s="36">
        <v>1.44</v>
      </c>
      <c r="H646" s="29" t="s">
        <v>504</v>
      </c>
      <c r="I646" s="29"/>
      <c r="J646" s="29">
        <v>3</v>
      </c>
    </row>
    <row r="647" s="4" customFormat="1" ht="24" customHeight="1" spans="1:10">
      <c r="A647" s="29" t="s">
        <v>900</v>
      </c>
      <c r="B647" s="29" t="s">
        <v>1052</v>
      </c>
      <c r="C647" s="29" t="s">
        <v>903</v>
      </c>
      <c r="D647" s="29" t="s">
        <v>804</v>
      </c>
      <c r="E647" s="29" t="s">
        <v>508</v>
      </c>
      <c r="F647" s="36">
        <v>1.92</v>
      </c>
      <c r="G647" s="36">
        <v>1.92</v>
      </c>
      <c r="H647" s="29" t="s">
        <v>504</v>
      </c>
      <c r="I647" s="29"/>
      <c r="J647" s="29">
        <v>4</v>
      </c>
    </row>
    <row r="648" s="4" customFormat="1" ht="24" customHeight="1" spans="1:10">
      <c r="A648" s="29" t="s">
        <v>900</v>
      </c>
      <c r="B648" s="29" t="s">
        <v>44</v>
      </c>
      <c r="C648" s="29" t="s">
        <v>908</v>
      </c>
      <c r="D648" s="29" t="s">
        <v>804</v>
      </c>
      <c r="E648" s="29" t="s">
        <v>508</v>
      </c>
      <c r="F648" s="36">
        <v>2.4</v>
      </c>
      <c r="G648" s="36">
        <v>2.4</v>
      </c>
      <c r="H648" s="29" t="s">
        <v>504</v>
      </c>
      <c r="I648" s="29"/>
      <c r="J648" s="29">
        <v>5</v>
      </c>
    </row>
    <row r="649" s="4" customFormat="1" ht="24" customHeight="1" spans="1:10">
      <c r="A649" s="29" t="s">
        <v>900</v>
      </c>
      <c r="B649" s="29" t="s">
        <v>197</v>
      </c>
      <c r="C649" s="29" t="s">
        <v>902</v>
      </c>
      <c r="D649" s="29" t="s">
        <v>804</v>
      </c>
      <c r="E649" s="29" t="s">
        <v>508</v>
      </c>
      <c r="F649" s="36">
        <v>1.44</v>
      </c>
      <c r="G649" s="36">
        <v>1.44</v>
      </c>
      <c r="H649" s="29" t="s">
        <v>504</v>
      </c>
      <c r="I649" s="29">
        <v>1</v>
      </c>
      <c r="J649" s="29">
        <v>3</v>
      </c>
    </row>
    <row r="650" s="4" customFormat="1" ht="24" customHeight="1" spans="1:10">
      <c r="A650" s="29" t="s">
        <v>900</v>
      </c>
      <c r="B650" s="29" t="s">
        <v>205</v>
      </c>
      <c r="C650" s="29" t="s">
        <v>903</v>
      </c>
      <c r="D650" s="29" t="s">
        <v>804</v>
      </c>
      <c r="E650" s="29" t="s">
        <v>508</v>
      </c>
      <c r="F650" s="36">
        <v>1.92</v>
      </c>
      <c r="G650" s="36">
        <v>1.92</v>
      </c>
      <c r="H650" s="29" t="s">
        <v>504</v>
      </c>
      <c r="I650" s="29"/>
      <c r="J650" s="29">
        <v>4</v>
      </c>
    </row>
    <row r="651" s="4" customFormat="1" ht="24" customHeight="1" spans="1:10">
      <c r="A651" s="29" t="s">
        <v>900</v>
      </c>
      <c r="B651" s="29" t="s">
        <v>1053</v>
      </c>
      <c r="C651" s="29" t="s">
        <v>956</v>
      </c>
      <c r="D651" s="29" t="s">
        <v>804</v>
      </c>
      <c r="E651" s="29" t="s">
        <v>508</v>
      </c>
      <c r="F651" s="36">
        <v>4.92</v>
      </c>
      <c r="G651" s="36">
        <v>4.92</v>
      </c>
      <c r="H651" s="29" t="s">
        <v>504</v>
      </c>
      <c r="I651" s="29">
        <v>1</v>
      </c>
      <c r="J651" s="29">
        <v>10</v>
      </c>
    </row>
    <row r="652" s="4" customFormat="1" ht="24" customHeight="1" spans="1:10">
      <c r="A652" s="29" t="s">
        <v>900</v>
      </c>
      <c r="B652" s="29" t="s">
        <v>194</v>
      </c>
      <c r="C652" s="29" t="s">
        <v>956</v>
      </c>
      <c r="D652" s="29" t="s">
        <v>804</v>
      </c>
      <c r="E652" s="29" t="s">
        <v>508</v>
      </c>
      <c r="F652" s="36">
        <v>4.8</v>
      </c>
      <c r="G652" s="36">
        <v>4.8</v>
      </c>
      <c r="H652" s="29" t="s">
        <v>504</v>
      </c>
      <c r="I652" s="29">
        <v>1</v>
      </c>
      <c r="J652" s="29">
        <v>10</v>
      </c>
    </row>
    <row r="653" s="4" customFormat="1" ht="24" customHeight="1" spans="1:10">
      <c r="A653" s="29" t="s">
        <v>900</v>
      </c>
      <c r="B653" s="29" t="s">
        <v>1054</v>
      </c>
      <c r="C653" s="29" t="s">
        <v>968</v>
      </c>
      <c r="D653" s="29" t="s">
        <v>804</v>
      </c>
      <c r="E653" s="29" t="s">
        <v>508</v>
      </c>
      <c r="F653" s="36">
        <v>4.32</v>
      </c>
      <c r="G653" s="36">
        <v>4.32</v>
      </c>
      <c r="H653" s="29" t="s">
        <v>504</v>
      </c>
      <c r="I653" s="29">
        <v>1</v>
      </c>
      <c r="J653" s="29">
        <v>9</v>
      </c>
    </row>
    <row r="654" s="4" customFormat="1" ht="24" customHeight="1" spans="1:10">
      <c r="A654" s="29" t="s">
        <v>900</v>
      </c>
      <c r="B654" s="29" t="s">
        <v>1055</v>
      </c>
      <c r="C654" s="29" t="s">
        <v>957</v>
      </c>
      <c r="D654" s="29" t="s">
        <v>804</v>
      </c>
      <c r="E654" s="29" t="s">
        <v>508</v>
      </c>
      <c r="F654" s="36">
        <v>5.76</v>
      </c>
      <c r="G654" s="36">
        <v>5.76</v>
      </c>
      <c r="H654" s="29" t="s">
        <v>504</v>
      </c>
      <c r="I654" s="29"/>
      <c r="J654" s="29">
        <v>12</v>
      </c>
    </row>
    <row r="655" s="4" customFormat="1" ht="24" customHeight="1" spans="1:10">
      <c r="A655" s="29" t="s">
        <v>900</v>
      </c>
      <c r="B655" s="29" t="s">
        <v>1056</v>
      </c>
      <c r="C655" s="29" t="s">
        <v>1057</v>
      </c>
      <c r="D655" s="29" t="s">
        <v>804</v>
      </c>
      <c r="E655" s="29" t="s">
        <v>508</v>
      </c>
      <c r="F655" s="36">
        <v>5.28</v>
      </c>
      <c r="G655" s="36">
        <v>5.28</v>
      </c>
      <c r="H655" s="29" t="s">
        <v>504</v>
      </c>
      <c r="I655" s="29"/>
      <c r="J655" s="29">
        <v>11</v>
      </c>
    </row>
    <row r="656" s="4" customFormat="1" ht="24" customHeight="1" spans="1:10">
      <c r="A656" s="29" t="s">
        <v>900</v>
      </c>
      <c r="B656" s="29" t="s">
        <v>1058</v>
      </c>
      <c r="C656" s="29" t="s">
        <v>917</v>
      </c>
      <c r="D656" s="29" t="s">
        <v>804</v>
      </c>
      <c r="E656" s="29" t="s">
        <v>508</v>
      </c>
      <c r="F656" s="36">
        <v>2.88</v>
      </c>
      <c r="G656" s="36">
        <v>2.88</v>
      </c>
      <c r="H656" s="29" t="s">
        <v>504</v>
      </c>
      <c r="I656" s="29"/>
      <c r="J656" s="29">
        <v>6</v>
      </c>
    </row>
    <row r="657" s="4" customFormat="1" ht="24" customHeight="1" spans="1:10">
      <c r="A657" s="29" t="s">
        <v>900</v>
      </c>
      <c r="B657" s="29" t="s">
        <v>106</v>
      </c>
      <c r="C657" s="29" t="s">
        <v>968</v>
      </c>
      <c r="D657" s="29" t="s">
        <v>804</v>
      </c>
      <c r="E657" s="29" t="s">
        <v>508</v>
      </c>
      <c r="F657" s="36">
        <v>4.32</v>
      </c>
      <c r="G657" s="36">
        <v>4.32</v>
      </c>
      <c r="H657" s="29" t="s">
        <v>504</v>
      </c>
      <c r="I657" s="29">
        <v>1</v>
      </c>
      <c r="J657" s="29">
        <v>9</v>
      </c>
    </row>
    <row r="658" s="4" customFormat="1" ht="24" customHeight="1" spans="1:10">
      <c r="A658" s="29" t="s">
        <v>900</v>
      </c>
      <c r="B658" s="29" t="s">
        <v>1059</v>
      </c>
      <c r="C658" s="29" t="s">
        <v>908</v>
      </c>
      <c r="D658" s="29" t="s">
        <v>804</v>
      </c>
      <c r="E658" s="29" t="s">
        <v>508</v>
      </c>
      <c r="F658" s="36">
        <v>2.4</v>
      </c>
      <c r="G658" s="36">
        <v>2.4</v>
      </c>
      <c r="H658" s="29" t="s">
        <v>504</v>
      </c>
      <c r="I658" s="29">
        <v>1</v>
      </c>
      <c r="J658" s="29">
        <v>5</v>
      </c>
    </row>
    <row r="659" s="4" customFormat="1" ht="24" customHeight="1" spans="1:10">
      <c r="A659" s="29" t="s">
        <v>900</v>
      </c>
      <c r="B659" s="29" t="s">
        <v>578</v>
      </c>
      <c r="C659" s="29" t="s">
        <v>968</v>
      </c>
      <c r="D659" s="29" t="s">
        <v>804</v>
      </c>
      <c r="E659" s="29" t="s">
        <v>508</v>
      </c>
      <c r="F659" s="36">
        <v>4.32</v>
      </c>
      <c r="G659" s="36">
        <v>4.32</v>
      </c>
      <c r="H659" s="29" t="s">
        <v>504</v>
      </c>
      <c r="I659" s="29">
        <v>1</v>
      </c>
      <c r="J659" s="29">
        <v>9</v>
      </c>
    </row>
    <row r="660" s="4" customFormat="1" ht="24" customHeight="1" spans="1:10">
      <c r="A660" s="29" t="s">
        <v>900</v>
      </c>
      <c r="B660" s="29" t="s">
        <v>102</v>
      </c>
      <c r="C660" s="29" t="s">
        <v>903</v>
      </c>
      <c r="D660" s="29" t="s">
        <v>804</v>
      </c>
      <c r="E660" s="29" t="s">
        <v>508</v>
      </c>
      <c r="F660" s="36">
        <v>1.92</v>
      </c>
      <c r="G660" s="36">
        <v>1.92</v>
      </c>
      <c r="H660" s="29" t="s">
        <v>504</v>
      </c>
      <c r="I660" s="29"/>
      <c r="J660" s="29">
        <v>4</v>
      </c>
    </row>
    <row r="661" s="4" customFormat="1" ht="24" customHeight="1" spans="1:10">
      <c r="A661" s="29" t="s">
        <v>900</v>
      </c>
      <c r="B661" s="29" t="s">
        <v>1060</v>
      </c>
      <c r="C661" s="29" t="s">
        <v>956</v>
      </c>
      <c r="D661" s="29" t="s">
        <v>804</v>
      </c>
      <c r="E661" s="29" t="s">
        <v>508</v>
      </c>
      <c r="F661" s="36">
        <v>4.8</v>
      </c>
      <c r="G661" s="36">
        <v>4.8</v>
      </c>
      <c r="H661" s="29" t="s">
        <v>504</v>
      </c>
      <c r="I661" s="29"/>
      <c r="J661" s="29">
        <v>10</v>
      </c>
    </row>
    <row r="662" s="4" customFormat="1" ht="24" customHeight="1" spans="1:10">
      <c r="A662" s="29" t="s">
        <v>900</v>
      </c>
      <c r="B662" s="29" t="s">
        <v>1061</v>
      </c>
      <c r="C662" s="29" t="s">
        <v>903</v>
      </c>
      <c r="D662" s="29" t="s">
        <v>804</v>
      </c>
      <c r="E662" s="29" t="s">
        <v>508</v>
      </c>
      <c r="F662" s="36">
        <v>1.92</v>
      </c>
      <c r="G662" s="36">
        <v>1.92</v>
      </c>
      <c r="H662" s="29" t="s">
        <v>504</v>
      </c>
      <c r="I662" s="29"/>
      <c r="J662" s="29">
        <v>4</v>
      </c>
    </row>
    <row r="663" s="4" customFormat="1" ht="24" customHeight="1" spans="1:10">
      <c r="A663" s="29" t="s">
        <v>900</v>
      </c>
      <c r="B663" s="29" t="s">
        <v>1062</v>
      </c>
      <c r="C663" s="29" t="s">
        <v>917</v>
      </c>
      <c r="D663" s="29" t="s">
        <v>804</v>
      </c>
      <c r="E663" s="29" t="s">
        <v>508</v>
      </c>
      <c r="F663" s="36">
        <v>2.88</v>
      </c>
      <c r="G663" s="36">
        <v>2.88</v>
      </c>
      <c r="H663" s="29" t="s">
        <v>504</v>
      </c>
      <c r="I663" s="29"/>
      <c r="J663" s="29">
        <v>6</v>
      </c>
    </row>
    <row r="664" s="4" customFormat="1" ht="24" customHeight="1" spans="1:10">
      <c r="A664" s="29" t="s">
        <v>900</v>
      </c>
      <c r="B664" s="29" t="s">
        <v>1063</v>
      </c>
      <c r="C664" s="29" t="s">
        <v>968</v>
      </c>
      <c r="D664" s="29" t="s">
        <v>804</v>
      </c>
      <c r="E664" s="29" t="s">
        <v>508</v>
      </c>
      <c r="F664" s="36">
        <v>4.32</v>
      </c>
      <c r="G664" s="36">
        <v>4.32</v>
      </c>
      <c r="H664" s="29" t="s">
        <v>504</v>
      </c>
      <c r="I664" s="29"/>
      <c r="J664" s="29">
        <v>9</v>
      </c>
    </row>
    <row r="665" s="4" customFormat="1" ht="24" customHeight="1" spans="1:10">
      <c r="A665" s="29" t="s">
        <v>900</v>
      </c>
      <c r="B665" s="29" t="s">
        <v>1064</v>
      </c>
      <c r="C665" s="29" t="s">
        <v>903</v>
      </c>
      <c r="D665" s="29" t="s">
        <v>804</v>
      </c>
      <c r="E665" s="29" t="s">
        <v>508</v>
      </c>
      <c r="F665" s="36">
        <v>1.92</v>
      </c>
      <c r="G665" s="36">
        <v>1.92</v>
      </c>
      <c r="H665" s="29" t="s">
        <v>504</v>
      </c>
      <c r="I665" s="29"/>
      <c r="J665" s="29">
        <v>4</v>
      </c>
    </row>
    <row r="666" s="4" customFormat="1" ht="24" customHeight="1" spans="1:10">
      <c r="A666" s="29" t="s">
        <v>900</v>
      </c>
      <c r="B666" s="29" t="s">
        <v>452</v>
      </c>
      <c r="C666" s="29" t="s">
        <v>905</v>
      </c>
      <c r="D666" s="29" t="s">
        <v>804</v>
      </c>
      <c r="E666" s="29" t="s">
        <v>508</v>
      </c>
      <c r="F666" s="36">
        <v>3.36</v>
      </c>
      <c r="G666" s="36">
        <v>3.36</v>
      </c>
      <c r="H666" s="29" t="s">
        <v>504</v>
      </c>
      <c r="I666" s="29"/>
      <c r="J666" s="29">
        <v>7</v>
      </c>
    </row>
    <row r="667" s="4" customFormat="1" ht="24" customHeight="1" spans="1:10">
      <c r="A667" s="29" t="s">
        <v>900</v>
      </c>
      <c r="B667" s="29" t="s">
        <v>580</v>
      </c>
      <c r="C667" s="29" t="s">
        <v>905</v>
      </c>
      <c r="D667" s="29" t="s">
        <v>804</v>
      </c>
      <c r="E667" s="29" t="s">
        <v>508</v>
      </c>
      <c r="F667" s="36">
        <v>3.36</v>
      </c>
      <c r="G667" s="36">
        <v>3.36</v>
      </c>
      <c r="H667" s="29" t="s">
        <v>504</v>
      </c>
      <c r="I667" s="29"/>
      <c r="J667" s="29">
        <v>7</v>
      </c>
    </row>
    <row r="668" s="4" customFormat="1" ht="24" customHeight="1" spans="1:10">
      <c r="A668" s="29" t="s">
        <v>900</v>
      </c>
      <c r="B668" s="29" t="s">
        <v>626</v>
      </c>
      <c r="C668" s="29" t="s">
        <v>919</v>
      </c>
      <c r="D668" s="29" t="s">
        <v>804</v>
      </c>
      <c r="E668" s="29" t="s">
        <v>508</v>
      </c>
      <c r="F668" s="36">
        <v>6.72</v>
      </c>
      <c r="G668" s="36">
        <v>6.72</v>
      </c>
      <c r="H668" s="29" t="s">
        <v>504</v>
      </c>
      <c r="I668" s="29">
        <v>1</v>
      </c>
      <c r="J668" s="29">
        <v>14</v>
      </c>
    </row>
    <row r="669" s="4" customFormat="1" ht="24" customHeight="1" spans="1:10">
      <c r="A669" s="29" t="s">
        <v>900</v>
      </c>
      <c r="B669" s="29" t="s">
        <v>1065</v>
      </c>
      <c r="C669" s="29" t="s">
        <v>956</v>
      </c>
      <c r="D669" s="29" t="s">
        <v>804</v>
      </c>
      <c r="E669" s="29" t="s">
        <v>508</v>
      </c>
      <c r="F669" s="36">
        <v>4.8</v>
      </c>
      <c r="G669" s="36">
        <v>4.8</v>
      </c>
      <c r="H669" s="29" t="s">
        <v>504</v>
      </c>
      <c r="I669" s="29"/>
      <c r="J669" s="29">
        <v>10</v>
      </c>
    </row>
    <row r="670" s="4" customFormat="1" ht="24" customHeight="1" spans="1:10">
      <c r="A670" s="29" t="s">
        <v>900</v>
      </c>
      <c r="B670" s="29" t="s">
        <v>1066</v>
      </c>
      <c r="C670" s="29" t="s">
        <v>984</v>
      </c>
      <c r="D670" s="29" t="s">
        <v>804</v>
      </c>
      <c r="E670" s="29" t="s">
        <v>508</v>
      </c>
      <c r="F670" s="36">
        <v>7.2</v>
      </c>
      <c r="G670" s="36">
        <v>7.2</v>
      </c>
      <c r="H670" s="29" t="s">
        <v>504</v>
      </c>
      <c r="I670" s="29">
        <v>1</v>
      </c>
      <c r="J670" s="29">
        <v>15</v>
      </c>
    </row>
    <row r="671" s="4" customFormat="1" ht="24" customHeight="1" spans="1:10">
      <c r="A671" s="29" t="s">
        <v>900</v>
      </c>
      <c r="B671" s="29" t="s">
        <v>1067</v>
      </c>
      <c r="C671" s="29" t="s">
        <v>908</v>
      </c>
      <c r="D671" s="29" t="s">
        <v>804</v>
      </c>
      <c r="E671" s="29" t="s">
        <v>508</v>
      </c>
      <c r="F671" s="36">
        <v>2.4</v>
      </c>
      <c r="G671" s="36">
        <v>2.4</v>
      </c>
      <c r="H671" s="29" t="s">
        <v>504</v>
      </c>
      <c r="I671" s="29"/>
      <c r="J671" s="29">
        <v>5</v>
      </c>
    </row>
    <row r="672" s="4" customFormat="1" ht="24" customHeight="1" spans="1:10">
      <c r="A672" s="29" t="s">
        <v>900</v>
      </c>
      <c r="B672" s="29" t="s">
        <v>1068</v>
      </c>
      <c r="C672" s="29" t="s">
        <v>956</v>
      </c>
      <c r="D672" s="29" t="s">
        <v>804</v>
      </c>
      <c r="E672" s="29" t="s">
        <v>508</v>
      </c>
      <c r="F672" s="36">
        <v>4.8</v>
      </c>
      <c r="G672" s="36">
        <v>4.8</v>
      </c>
      <c r="H672" s="29" t="s">
        <v>504</v>
      </c>
      <c r="I672" s="29">
        <v>1</v>
      </c>
      <c r="J672" s="29">
        <v>10</v>
      </c>
    </row>
    <row r="673" s="9" customFormat="1" ht="24" customHeight="1" spans="1:10">
      <c r="A673" s="21" t="s">
        <v>1069</v>
      </c>
      <c r="B673" s="21"/>
      <c r="C673" s="21"/>
      <c r="D673" s="21"/>
      <c r="E673" s="21"/>
      <c r="F673" s="24">
        <f>SUM(F674:F675)</f>
        <v>2301</v>
      </c>
      <c r="G673" s="24">
        <f>SUM(G674:G675)</f>
        <v>2301</v>
      </c>
      <c r="H673" s="21"/>
      <c r="I673" s="21"/>
      <c r="J673" s="21"/>
    </row>
    <row r="674" s="9" customFormat="1" ht="24" customHeight="1" spans="1:10">
      <c r="A674" s="25" t="s">
        <v>1070</v>
      </c>
      <c r="B674" s="21" t="s">
        <v>403</v>
      </c>
      <c r="C674" s="26" t="s">
        <v>1071</v>
      </c>
      <c r="D674" s="29" t="s">
        <v>804</v>
      </c>
      <c r="E674" s="21" t="s">
        <v>805</v>
      </c>
      <c r="F674" s="24">
        <v>300</v>
      </c>
      <c r="G674" s="24">
        <v>300</v>
      </c>
      <c r="H674" s="26" t="s">
        <v>158</v>
      </c>
      <c r="I674" s="21"/>
      <c r="J674" s="21"/>
    </row>
    <row r="675" s="5" customFormat="1" ht="24" customHeight="1" spans="1:10">
      <c r="A675" s="25" t="s">
        <v>1072</v>
      </c>
      <c r="B675" s="21"/>
      <c r="C675" s="21"/>
      <c r="D675" s="21"/>
      <c r="E675" s="21" t="s">
        <v>805</v>
      </c>
      <c r="F675" s="24">
        <v>2001</v>
      </c>
      <c r="G675" s="24">
        <v>2001</v>
      </c>
      <c r="H675" s="26" t="s">
        <v>141</v>
      </c>
      <c r="I675" s="26"/>
      <c r="J675" s="26"/>
    </row>
  </sheetData>
  <mergeCells count="10">
    <mergeCell ref="A2:J2"/>
    <mergeCell ref="A3:B3"/>
    <mergeCell ref="E3:G3"/>
    <mergeCell ref="H3:J3"/>
    <mergeCell ref="B4:E4"/>
    <mergeCell ref="F4:G4"/>
    <mergeCell ref="I4:J4"/>
    <mergeCell ref="A4:A5"/>
    <mergeCell ref="A286:A287"/>
    <mergeCell ref="H4:H5"/>
  </mergeCells>
  <conditionalFormatting sqref="A29">
    <cfRule type="expression" dxfId="0" priority="47">
      <formula>AND(ISNUMBER(#REF!),#REF!&lt;200)</formula>
    </cfRule>
  </conditionalFormatting>
  <conditionalFormatting sqref="A45">
    <cfRule type="expression" dxfId="1" priority="290" stopIfTrue="1">
      <formula>AND(ISNUMBER(#REF!),#REF!&lt;200)</formula>
    </cfRule>
    <cfRule type="expression" dxfId="1" priority="291" stopIfTrue="1">
      <formula>AND(ISNUMBER(#REF!),#REF!&lt;200)</formula>
    </cfRule>
    <cfRule type="expression" dxfId="1" priority="292" stopIfTrue="1">
      <formula>AND(ISNUMBER(#REF!),#REF!&lt;200)</formula>
    </cfRule>
  </conditionalFormatting>
  <conditionalFormatting sqref="A387">
    <cfRule type="expression" dxfId="1" priority="258" stopIfTrue="1">
      <formula>AND(ISNUMBER(#REF!),#REF!&lt;200)</formula>
    </cfRule>
    <cfRule type="expression" dxfId="1" priority="259" stopIfTrue="1">
      <formula>AND(ISNUMBER(#REF!),#REF!&lt;200)</formula>
    </cfRule>
    <cfRule type="expression" dxfId="1" priority="260" stopIfTrue="1">
      <formula>AND(ISNUMBER(#REF!),#REF!&lt;200)</formula>
    </cfRule>
  </conditionalFormatting>
  <conditionalFormatting sqref="I45:J45 A49 C51 C53 G51:I90 C57 C60 C64:C65 C70 A71:C71 A73:B91 C78 C80 C82:C83 C85:C86 C88:C89 C91:D91 B181 A181:A182 A188:B188 B189:D191 H191 A192:A194 F189:H190 A195:J216 A55:B70 B193:J194 A167:J180 J6:J35 J46:J48 B10:D35 B37:D37 F10:I35 F37:J37 F50:F90 B46:D47 F46:I47 F49:H49 I49:I50 A48:I48 G50:H50 B92:D96 A6:I9 F91:I96 D49:D53 D55:D71 D73:D90 A50:B53 A54:D54 A72:D72 J50:J96 I181:J191 H181 A285 E674:J674 A674:C674 A673:J673 A384:J386 A381:A383 H675 H354:H362 A355 A368:A372 F369:H374 H375:H376 C374 C369:D373 B369:B374 B381:J382 A367:G367 A356:G362 H383 I367:J367 B377:B380 F363:F364 I356:J362 A289:J353">
    <cfRule type="expression" dxfId="1" priority="282" stopIfTrue="1">
      <formula>AND(ISNUMBER(#REF!),#REF!&lt;200)</formula>
    </cfRule>
    <cfRule type="expression" dxfId="1" priority="283" stopIfTrue="1">
      <formula>AND(ISNUMBER(#REF!),#REF!&lt;200)</formula>
    </cfRule>
  </conditionalFormatting>
  <conditionalFormatting sqref="B49 J49">
    <cfRule type="expression" dxfId="1" priority="319" stopIfTrue="1">
      <formula>AND(ISNUMBER(#REF!),#REF!&lt;200)</formula>
    </cfRule>
    <cfRule type="expression" dxfId="1" priority="320" stopIfTrue="1">
      <formula>AND(ISNUMBER(#REF!),#REF!&lt;200)</formula>
    </cfRule>
  </conditionalFormatting>
  <conditionalFormatting sqref="C49:C50 C52 C55:C56 C58:C59 C61:C63 C66:C69 C87 C81 C84 C79 C73:C77 C90">
    <cfRule type="expression" dxfId="1" priority="311" stopIfTrue="1">
      <formula>AND(ISNUMBER(#REF!),#REF!&lt;200)</formula>
    </cfRule>
    <cfRule type="expression" dxfId="1" priority="312" stopIfTrue="1">
      <formula>AND(ISNUMBER(#REF!),#REF!&lt;200)</formula>
    </cfRule>
  </conditionalFormatting>
  <conditionalFormatting sqref="A97:A142 A183:B187 B182 A377:A380 B287:B288 A245:A267 A217:B244 B262:B266 B246:B260 A286:B286 A268:B284">
    <cfRule type="expression" dxfId="1" priority="284" stopIfTrue="1">
      <formula>AND(ISNUMBER(#REF!),#REF!&lt;200)</formula>
    </cfRule>
  </conditionalFormatting>
  <conditionalFormatting sqref="I355:J355 B383:G383 B355:G355 I383:J383">
    <cfRule type="expression" dxfId="1" priority="254" stopIfTrue="1">
      <formula>AND(ISNUMBER(#REF!),#REF!&lt;200)</formula>
    </cfRule>
    <cfRule type="expression" dxfId="1" priority="255" stopIfTrue="1">
      <formula>AND(ISNUMBER(#REF!),#REF!&lt;200)</formula>
    </cfRule>
  </conditionalFormatting>
  <conditionalFormatting sqref="A363:E363 G363:J363 A364:A366">
    <cfRule type="expression" dxfId="1" priority="235" stopIfTrue="1">
      <formula>AND(ISNUMBER(#REF!),#REF!&lt;200)</formula>
    </cfRule>
    <cfRule type="expression" dxfId="1" priority="236" stopIfTrue="1">
      <formula>AND(ISNUMBER(#REF!),#REF!&lt;200)</formula>
    </cfRule>
  </conditionalFormatting>
  <printOptions horizontalCentered="1"/>
  <pageMargins left="0.393700787401575" right="0.393700787401575" top="0.590551181102362" bottom="0.59" header="0.511811023622047" footer="0.38"/>
  <pageSetup paperSize="9" scale="91" firstPageNumber="7" fitToHeight="0" orientation="landscape" useFirstPageNumber="1"/>
  <headerFooter>
    <oddFooter>&amp;C— &amp;P —</oddFooter>
  </headerFooter>
  <ignoredErrors>
    <ignoredError sqref="F48:G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</cp:lastModifiedBy>
  <dcterms:created xsi:type="dcterms:W3CDTF">2021-01-22T07:46:00Z</dcterms:created>
  <cp:lastPrinted>2021-06-07T02:20:00Z</cp:lastPrinted>
  <dcterms:modified xsi:type="dcterms:W3CDTF">2021-06-21T06:30:38Z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C4C0E06045E54A03B635A9170871E18F</vt:lpwstr>
  </property>
</Properties>
</file>