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Titles" localSheetId="1">'1'!$1:$5</definedName>
    <definedName name="_xlnm.Print_Titles" localSheetId="4">'2'!$1:$5</definedName>
    <definedName name="_xlnm.Print_Titles" localSheetId="5">'2-1'!$A:$D,'2-1'!$1:$6</definedName>
    <definedName name="_xlnm.Print_Titles" localSheetId="6">'3'!$A:$E</definedName>
  </definedNames>
  <calcPr calcId="144525"/>
</workbook>
</file>

<file path=xl/sharedStrings.xml><?xml version="1.0" encoding="utf-8"?>
<sst xmlns="http://schemas.openxmlformats.org/spreadsheetml/2006/main" count="477" uniqueCount="211">
  <si>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</si>
  <si>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</si>
  <si>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</si>
  <si>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</si>
  <si>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</si>
  <si>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</si>
  <si>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</si>
  <si>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</si>
  <si>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</si>
  <si>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</si>
  <si>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</si>
  <si>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</si>
  <si>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</si>
  <si>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</si>
  <si>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</si>
  <si>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</si>
  <si>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</si>
  <si>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</si>
  <si>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</si>
  <si>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</si>
  <si>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</si>
  <si>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</si>
  <si>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</si>
  <si>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</si>
  <si>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</si>
  <si>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</si>
  <si>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</si>
  <si>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</si>
  <si>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</si>
  <si>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</si>
  <si>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</si>
  <si>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</si>
  <si>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</si>
  <si>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</si>
  <si>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</si>
  <si>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</si>
  <si>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</si>
  <si>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</si>
  <si>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</si>
  <si>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</si>
  <si>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</si>
  <si>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</si>
  <si>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</si>
  <si>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</si>
  <si>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</si>
  <si>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</si>
  <si>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</si>
  <si>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</si>
  <si>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</si>
  <si>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</si>
  <si>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</si>
  <si>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</si>
  <si>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</si>
  <si>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</si>
  <si>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</si>
  <si>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</si>
  <si>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</si>
  <si>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</si>
  <si>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</si>
  <si>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</si>
  <si>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</si>
  <si>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</si>
  <si>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</si>
  <si>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</si>
  <si>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</si>
  <si>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</si>
  <si>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</si>
  <si>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</si>
  <si>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</si>
  <si>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</si>
  <si>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</si>
  <si>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</si>
  <si>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中共旺苍县委机构编制委员会办公室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</si>
  <si>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</si>
  <si>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</si>
  <si>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</si>
  <si>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</si>
  <si>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</si>
  <si>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</si>
  <si>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</si>
  <si>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</si>
  <si>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</si>
  <si>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</si>
  <si>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</si>
  <si>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</si>
  <si>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</si>
  <si>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</si>
  <si>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</si>
  <si>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t>事业运行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</si>
  <si>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</si>
  <si>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</si>
  <si>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</si>
  <si>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</si>
  <si>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</si>
  <si>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</si>
  <si>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</si>
  <si>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</si>
  <si>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</si>
  <si>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</si>
  <si>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</si>
  <si>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</si>
  <si>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</si>
  <si>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</si>
  <si>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</si>
  <si>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</si>
  <si>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</si>
  <si>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</si>
  <si>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</si>
  <si>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</si>
  <si>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</si>
  <si>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</si>
  <si>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</si>
  <si>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</si>
  <si>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</si>
  <si>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</si>
  <si>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</si>
  <si>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</si>
  <si>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</si>
  <si>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</si>
  <si>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</si>
  <si>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</si>
  <si>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</si>
  <si>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</si>
  <si>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</si>
  <si>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</si>
  <si>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</si>
  <si>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</si>
  <si>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</si>
  <si>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</si>
  <si>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</si>
  <si>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</si>
  <si>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</si>
  <si>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</si>
  <si>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</si>
  <si>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</si>
  <si>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</si>
  <si>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</si>
  <si>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</si>
  <si>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</si>
  <si>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</si>
  <si>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</si>
  <si>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</si>
  <si>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</si>
  <si>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</si>
  <si>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</si>
  <si>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</si>
  <si>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</si>
  <si>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 机关工资福利支出</t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</si>
  <si>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</si>
  <si>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01</t>
    </r>
  </si>
  <si>
    <t>    工资奖金津补贴</t>
  </si>
  <si>
    <r>
      <rPr>
        <sz val="11"/>
        <rFont val="宋体"/>
        <charset val="134"/>
      </rPr>
      <t>02</t>
    </r>
  </si>
  <si>
    <t>    社会保障缴费</t>
  </si>
  <si>
    <r>
      <rPr>
        <sz val="11"/>
        <rFont val="宋体"/>
        <charset val="134"/>
      </rPr>
      <t>03</t>
    </r>
  </si>
  <si>
    <t>    住房公积金</t>
  </si>
  <si>
    <t>  机关商品和服务支出</t>
  </si>
  <si>
    <r>
      <rPr>
        <sz val="11"/>
        <rFont val="宋体"/>
        <charset val="134"/>
      </rPr>
      <t>502</t>
    </r>
  </si>
  <si>
    <t>    办公经费</t>
  </si>
  <si>
    <t>  对个人和家庭的补助</t>
  </si>
  <si>
    <r>
      <rPr>
        <sz val="11"/>
        <rFont val="宋体"/>
        <charset val="134"/>
      </rPr>
      <t>509</t>
    </r>
  </si>
  <si>
    <t>    社会福利和救助</t>
  </si>
  <si>
    <r>
      <rPr>
        <sz val="11"/>
        <rFont val="宋体"/>
        <charset val="134"/>
      </rPr>
      <t>05</t>
    </r>
  </si>
  <si>
    <t>    离退休费</t>
  </si>
  <si>
    <t>表3</t>
  </si>
  <si>
    <t>一般公共预算支出预算表</t>
  </si>
  <si>
    <t>工资福利支出</t>
  </si>
  <si>
    <t> 行政运行</t>
  </si>
  <si>
    <t> 一般行政管理事务</t>
  </si>
  <si>
    <t xml:space="preserve">  事业运行</t>
  </si>
  <si>
    <t> 机关事业单位基本养老保险缴费支出</t>
  </si>
  <si>
    <t> 行政单位医疗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</si>
  <si>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</si>
  <si>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</si>
  <si>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</si>
  <si>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</si>
  <si>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</si>
  <si>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机关工资福利支出</t>
    </r>
  </si>
  <si>
    <r>
      <rPr>
        <sz val="11"/>
        <rFont val="宋体"/>
        <charset val="134"/>
      </rPr>
      <t>  工资奖金津补贴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</si>
  <si>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</si>
  <si>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社会保障缴费</t>
    </r>
  </si>
  <si>
    <r>
      <rPr>
        <sz val="11"/>
        <rFont val="宋体"/>
        <charset val="134"/>
      </rPr>
      <t> 机关商品和服务支出</t>
    </r>
  </si>
  <si>
    <r>
      <rPr>
        <sz val="11"/>
        <rFont val="宋体"/>
        <charset val="134"/>
      </rPr>
      <t>  办公经费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</si>
  <si>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</si>
  <si>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社会福利和救助</t>
    </r>
  </si>
  <si>
    <r>
      <rPr>
        <sz val="11"/>
        <rFont val="宋体"/>
        <charset val="134"/>
      </rPr>
      <t>  离退休费</t>
    </r>
  </si>
  <si>
    <t>表3-2</t>
  </si>
  <si>
    <t>一般公共预算项目支出预算表</t>
  </si>
  <si>
    <t>金额</t>
  </si>
  <si>
    <t>一般公共服务支出</t>
  </si>
  <si>
    <t>一般行政管理事务</t>
  </si>
  <si>
    <t>党建活动经费</t>
  </si>
  <si>
    <t>中文域名和事业登记工作经费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</si>
  <si>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</si>
  <si>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</si>
  <si>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</si>
  <si>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</si>
  <si>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</si>
  <si>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</si>
  <si>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</si>
  <si>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</si>
  <si>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</si>
  <si>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132001</t>
  </si>
  <si>
    <r>
      <rPr>
        <sz val="11"/>
        <rFont val="宋体"/>
        <charset val="134"/>
      </rPr>
      <t> 中共旺苍县委机构编制委员会办公室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</si>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</sst>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sz val="8"/>
      <name val="simhei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 tint="-0.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05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5" borderId="2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8" borderId="18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7" borderId="17" applyNumberFormat="0" applyAlignment="0" applyProtection="0">
      <alignment vertical="center"/>
    </xf>
    <xf numFmtId="0" fontId="40" fillId="17" borderId="21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horizontal="left" vertical="center"/>
    </xf>
    <xf numFmtId="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lef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4" fontId="14" fillId="3" borderId="4" xfId="0" applyNumberFormat="1" applyFont="1" applyFill="1" applyBorder="1" applyAlignment="1">
      <alignment horizontal="right" vertical="center"/>
    </xf>
    <xf numFmtId="4" fontId="14" fillId="4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right" vertical="center"/>
    </xf>
    <xf numFmtId="0" fontId="2" fillId="0" borderId="11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6"/>
    </row>
    <row r="2" ht="195.55" customHeight="1" spans="1:1">
      <c r="A2" s="87" t="s">
        <v>0</v>
      </c>
    </row>
    <row r="3" ht="146.65" customHeight="1" spans="1:1">
      <c r="A3" s="88">
        <v>44634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7" customWidth="1"/>
    <col min="3" max="3" width="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20" t="s">
        <v>192</v>
      </c>
      <c r="J1" s="8"/>
    </row>
    <row r="2" ht="22.8" customHeight="1" spans="1:10">
      <c r="A2" s="1"/>
      <c r="B2" s="5" t="s">
        <v>193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4.4" customHeight="1" spans="1:10">
      <c r="A4" s="8"/>
      <c r="B4" s="9" t="s">
        <v>194</v>
      </c>
      <c r="C4" s="9" t="s">
        <v>70</v>
      </c>
      <c r="D4" s="9" t="s">
        <v>195</v>
      </c>
      <c r="E4" s="9"/>
      <c r="F4" s="9"/>
      <c r="G4" s="9"/>
      <c r="H4" s="9"/>
      <c r="I4" s="9"/>
      <c r="J4" s="23"/>
    </row>
    <row r="5" ht="24.4" customHeight="1" spans="1:10">
      <c r="A5" s="10"/>
      <c r="B5" s="9"/>
      <c r="C5" s="9"/>
      <c r="D5" s="9" t="s">
        <v>58</v>
      </c>
      <c r="E5" s="27" t="s">
        <v>196</v>
      </c>
      <c r="F5" s="9" t="s">
        <v>197</v>
      </c>
      <c r="G5" s="9"/>
      <c r="H5" s="9"/>
      <c r="I5" s="9" t="s">
        <v>198</v>
      </c>
      <c r="J5" s="23"/>
    </row>
    <row r="6" ht="24.4" customHeight="1" spans="1:10">
      <c r="A6" s="10"/>
      <c r="B6" s="9"/>
      <c r="C6" s="9"/>
      <c r="D6" s="9"/>
      <c r="E6" s="27"/>
      <c r="F6" s="9" t="s">
        <v>146</v>
      </c>
      <c r="G6" s="9" t="s">
        <v>199</v>
      </c>
      <c r="H6" s="9" t="s">
        <v>200</v>
      </c>
      <c r="I6" s="9"/>
      <c r="J6" s="24"/>
    </row>
    <row r="7" ht="22.8" customHeight="1" spans="1:10">
      <c r="A7" s="11"/>
      <c r="B7" s="12"/>
      <c r="C7" s="12" t="s">
        <v>71</v>
      </c>
      <c r="D7" s="13">
        <f t="shared" ref="D7:I7" si="0">D8</f>
        <v>1.8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1.8</v>
      </c>
      <c r="J7" s="25"/>
    </row>
    <row r="8" ht="22.8" customHeight="1" spans="1:10">
      <c r="A8" s="10"/>
      <c r="B8" s="14"/>
      <c r="C8" s="14" t="s">
        <v>22</v>
      </c>
      <c r="D8" s="15">
        <f t="shared" ref="D8:I8" si="1">SUM(D9:D9)</f>
        <v>1.8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1.8</v>
      </c>
      <c r="J8" s="23"/>
    </row>
    <row r="9" ht="22.8" customHeight="1" spans="1:10">
      <c r="A9" s="10"/>
      <c r="B9" s="14" t="s">
        <v>201</v>
      </c>
      <c r="C9" s="14" t="s">
        <v>202</v>
      </c>
      <c r="D9" s="28">
        <f>E9+F9+I9</f>
        <v>1.8</v>
      </c>
      <c r="E9" s="17"/>
      <c r="F9" s="28">
        <f>G9+H9</f>
        <v>0</v>
      </c>
      <c r="G9" s="17"/>
      <c r="H9" s="17"/>
      <c r="I9" s="17">
        <v>1.8</v>
      </c>
      <c r="J9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" right="0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H5" sqref="H5:H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8.125" customWidth="1"/>
    <col min="9" max="9" width="17.5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20" t="s">
        <v>203</v>
      </c>
      <c r="J1" s="8"/>
    </row>
    <row r="2" ht="22.8" customHeight="1" spans="1:10">
      <c r="A2" s="1"/>
      <c r="B2" s="5" t="s">
        <v>204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205</v>
      </c>
      <c r="H4" s="9"/>
      <c r="I4" s="9"/>
      <c r="J4" s="23"/>
    </row>
    <row r="5" ht="24.4" customHeight="1" spans="1:10">
      <c r="A5" s="10"/>
      <c r="B5" s="9" t="s">
        <v>79</v>
      </c>
      <c r="C5" s="9"/>
      <c r="D5" s="9"/>
      <c r="E5" s="9" t="s">
        <v>69</v>
      </c>
      <c r="F5" s="9" t="s">
        <v>70</v>
      </c>
      <c r="G5" s="9" t="s">
        <v>58</v>
      </c>
      <c r="H5" s="9" t="s">
        <v>75</v>
      </c>
      <c r="I5" s="9" t="s">
        <v>76</v>
      </c>
      <c r="J5" s="23"/>
    </row>
    <row r="6" ht="24.4" customHeight="1" spans="1:10">
      <c r="A6" s="10"/>
      <c r="B6" s="9" t="s">
        <v>80</v>
      </c>
      <c r="C6" s="9" t="s">
        <v>81</v>
      </c>
      <c r="D6" s="9" t="s">
        <v>82</v>
      </c>
      <c r="E6" s="9"/>
      <c r="F6" s="9"/>
      <c r="G6" s="9"/>
      <c r="H6" s="9"/>
      <c r="I6" s="9"/>
      <c r="J6" s="24"/>
    </row>
    <row r="7" ht="22.8" customHeight="1" spans="1:10">
      <c r="A7" s="11"/>
      <c r="B7" s="12"/>
      <c r="C7" s="12"/>
      <c r="D7" s="12"/>
      <c r="E7" s="12"/>
      <c r="F7" s="12" t="s">
        <v>71</v>
      </c>
      <c r="G7" s="13">
        <f>G8</f>
        <v>0</v>
      </c>
      <c r="H7" s="13">
        <f>H8</f>
        <v>0</v>
      </c>
      <c r="I7" s="13">
        <f>I8</f>
        <v>0</v>
      </c>
      <c r="J7" s="25"/>
    </row>
    <row r="8" ht="22.8" customHeight="1" spans="1:10">
      <c r="A8" s="10"/>
      <c r="B8" s="14"/>
      <c r="C8" s="14"/>
      <c r="D8" s="14"/>
      <c r="E8" s="14">
        <v>132101</v>
      </c>
      <c r="F8" s="14" t="s">
        <v>72</v>
      </c>
      <c r="G8" s="15">
        <f>G9+G11</f>
        <v>0</v>
      </c>
      <c r="H8" s="15">
        <f>H9+H11</f>
        <v>0</v>
      </c>
      <c r="I8" s="15">
        <f>I9+I11</f>
        <v>0</v>
      </c>
      <c r="J8" s="23"/>
    </row>
    <row r="9" ht="22.8" customHeight="1" spans="2:10">
      <c r="B9" s="14"/>
      <c r="C9" s="14"/>
      <c r="D9" s="14"/>
      <c r="E9" s="14"/>
      <c r="F9" s="14"/>
      <c r="G9" s="15">
        <f>H9+I9</f>
        <v>0</v>
      </c>
      <c r="H9" s="15">
        <f>SUM(H10)</f>
        <v>0</v>
      </c>
      <c r="I9" s="15">
        <f>SUM(I10)</f>
        <v>0</v>
      </c>
      <c r="J9" s="23"/>
    </row>
    <row r="10" ht="22.8" customHeight="1" spans="1:10">
      <c r="A10" s="10"/>
      <c r="B10" s="14"/>
      <c r="C10" s="14"/>
      <c r="D10" s="14"/>
      <c r="E10" s="14"/>
      <c r="F10" s="14"/>
      <c r="G10" s="15">
        <f>H10+I10</f>
        <v>0</v>
      </c>
      <c r="H10" s="17"/>
      <c r="I10" s="17"/>
      <c r="J10" s="24"/>
    </row>
    <row r="11" ht="22.8" customHeight="1" spans="2:10">
      <c r="B11" s="14"/>
      <c r="C11" s="14"/>
      <c r="D11" s="14"/>
      <c r="E11" s="14"/>
      <c r="F11" s="14"/>
      <c r="G11" s="15">
        <f>H11+I11</f>
        <v>0</v>
      </c>
      <c r="H11" s="15">
        <f>SUM(H12)</f>
        <v>0</v>
      </c>
      <c r="I11" s="15">
        <f>SUM(I12)</f>
        <v>0</v>
      </c>
      <c r="J11" s="23"/>
    </row>
    <row r="12" ht="22.8" customHeight="1" spans="1:10">
      <c r="A12" s="10"/>
      <c r="B12" s="14"/>
      <c r="C12" s="14"/>
      <c r="D12" s="14"/>
      <c r="E12" s="14"/>
      <c r="F12" s="14"/>
      <c r="G12" s="15">
        <f>H12+I12</f>
        <v>0</v>
      </c>
      <c r="H12" s="17"/>
      <c r="I12" s="17"/>
      <c r="J12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customWidth="1"/>
    <col min="2" max="2" width="7.375" customWidth="1"/>
    <col min="3" max="3" width="30.875" customWidth="1"/>
    <col min="4" max="4" width="13.5" customWidth="1"/>
    <col min="5" max="8" width="16.4083333333333" customWidth="1"/>
    <col min="9" max="9" width="13.75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20" t="s">
        <v>206</v>
      </c>
      <c r="J1" s="8"/>
    </row>
    <row r="2" ht="22.8" customHeight="1" spans="1:10">
      <c r="A2" s="1"/>
      <c r="B2" s="5" t="s">
        <v>207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4.4" customHeight="1" spans="1:10">
      <c r="A4" s="8"/>
      <c r="B4" s="9" t="s">
        <v>194</v>
      </c>
      <c r="C4" s="9" t="s">
        <v>70</v>
      </c>
      <c r="D4" s="9" t="s">
        <v>195</v>
      </c>
      <c r="E4" s="9"/>
      <c r="F4" s="9"/>
      <c r="G4" s="9"/>
      <c r="H4" s="9"/>
      <c r="I4" s="9"/>
      <c r="J4" s="23"/>
    </row>
    <row r="5" ht="24.4" customHeight="1" spans="1:10">
      <c r="A5" s="10"/>
      <c r="B5" s="9"/>
      <c r="C5" s="9"/>
      <c r="D5" s="9" t="s">
        <v>58</v>
      </c>
      <c r="E5" s="27" t="s">
        <v>196</v>
      </c>
      <c r="F5" s="9" t="s">
        <v>197</v>
      </c>
      <c r="G5" s="9"/>
      <c r="H5" s="9"/>
      <c r="I5" s="9" t="s">
        <v>198</v>
      </c>
      <c r="J5" s="23"/>
    </row>
    <row r="6" ht="24.4" customHeight="1" spans="1:10">
      <c r="A6" s="10"/>
      <c r="B6" s="9"/>
      <c r="C6" s="9"/>
      <c r="D6" s="9"/>
      <c r="E6" s="27"/>
      <c r="F6" s="9" t="s">
        <v>146</v>
      </c>
      <c r="G6" s="9" t="s">
        <v>199</v>
      </c>
      <c r="H6" s="9" t="s">
        <v>200</v>
      </c>
      <c r="I6" s="9"/>
      <c r="J6" s="24"/>
    </row>
    <row r="7" ht="22.8" customHeight="1" spans="1:10">
      <c r="A7" s="11"/>
      <c r="B7" s="12"/>
      <c r="C7" s="12" t="s">
        <v>71</v>
      </c>
      <c r="D7" s="13">
        <f t="shared" ref="D7:I7" si="0">D8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25"/>
    </row>
    <row r="8" ht="22.8" customHeight="1" spans="1:10">
      <c r="A8" s="10"/>
      <c r="B8" s="14">
        <v>132101</v>
      </c>
      <c r="C8" s="14" t="s">
        <v>72</v>
      </c>
      <c r="D8" s="15">
        <f t="shared" ref="D8:I8" si="1">SUM(D9:D10)</f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23"/>
    </row>
    <row r="9" ht="22.8" customHeight="1" spans="1:10">
      <c r="A9" s="10"/>
      <c r="B9" s="14"/>
      <c r="C9" s="14"/>
      <c r="D9" s="28">
        <f>E9+F9+I9</f>
        <v>0</v>
      </c>
      <c r="E9" s="17"/>
      <c r="F9" s="28">
        <f>G9+H9</f>
        <v>0</v>
      </c>
      <c r="G9" s="17"/>
      <c r="H9" s="17"/>
      <c r="I9" s="17"/>
      <c r="J9" s="23"/>
    </row>
    <row r="10" ht="22.8" customHeight="1" spans="1:10">
      <c r="A10" s="10"/>
      <c r="B10" s="14"/>
      <c r="C10" s="14"/>
      <c r="D10" s="28">
        <f>E10+F10+I10</f>
        <v>0</v>
      </c>
      <c r="E10" s="17"/>
      <c r="F10" s="28">
        <f>G10+H10</f>
        <v>0</v>
      </c>
      <c r="G10" s="17"/>
      <c r="H10" s="17"/>
      <c r="I10" s="17"/>
      <c r="J10" s="23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20" t="s">
        <v>208</v>
      </c>
      <c r="J1" s="8"/>
    </row>
    <row r="2" ht="22.8" customHeight="1" spans="1:10">
      <c r="A2" s="1"/>
      <c r="B2" s="5" t="s">
        <v>209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210</v>
      </c>
      <c r="H4" s="9"/>
      <c r="I4" s="9"/>
      <c r="J4" s="23"/>
    </row>
    <row r="5" ht="24.4" customHeight="1" spans="1:10">
      <c r="A5" s="10"/>
      <c r="B5" s="9" t="s">
        <v>79</v>
      </c>
      <c r="C5" s="9"/>
      <c r="D5" s="9"/>
      <c r="E5" s="9" t="s">
        <v>69</v>
      </c>
      <c r="F5" s="9" t="s">
        <v>70</v>
      </c>
      <c r="G5" s="9" t="s">
        <v>58</v>
      </c>
      <c r="H5" s="9" t="s">
        <v>75</v>
      </c>
      <c r="I5" s="9" t="s">
        <v>76</v>
      </c>
      <c r="J5" s="23"/>
    </row>
    <row r="6" ht="24.4" customHeight="1" spans="1:10">
      <c r="A6" s="10"/>
      <c r="B6" s="9" t="s">
        <v>80</v>
      </c>
      <c r="C6" s="9" t="s">
        <v>81</v>
      </c>
      <c r="D6" s="9" t="s">
        <v>82</v>
      </c>
      <c r="E6" s="9"/>
      <c r="F6" s="9"/>
      <c r="G6" s="9"/>
      <c r="H6" s="9"/>
      <c r="I6" s="9"/>
      <c r="J6" s="24"/>
    </row>
    <row r="7" ht="22.8" customHeight="1" spans="1:10">
      <c r="A7" s="11"/>
      <c r="B7" s="12"/>
      <c r="C7" s="12"/>
      <c r="D7" s="12"/>
      <c r="E7" s="12"/>
      <c r="F7" s="12" t="s">
        <v>71</v>
      </c>
      <c r="G7" s="13">
        <f>SUM(G8:G10)</f>
        <v>0</v>
      </c>
      <c r="H7" s="13">
        <f>SUM(H8:H10)</f>
        <v>0</v>
      </c>
      <c r="I7" s="13">
        <f>SUM(I8:I10)</f>
        <v>0</v>
      </c>
      <c r="J7" s="25"/>
    </row>
    <row r="8" ht="22.8" customHeight="1" spans="1:10">
      <c r="A8" s="10"/>
      <c r="B8" s="14"/>
      <c r="C8" s="14"/>
      <c r="D8" s="14"/>
      <c r="E8" s="14">
        <v>132101</v>
      </c>
      <c r="F8" s="14" t="s">
        <v>72</v>
      </c>
      <c r="G8" s="15">
        <f>H8+I8</f>
        <v>0</v>
      </c>
      <c r="H8" s="16"/>
      <c r="I8" s="16"/>
      <c r="J8" s="23"/>
    </row>
    <row r="9" ht="22.8" customHeight="1" spans="1:10">
      <c r="A9" s="10"/>
      <c r="B9" s="14"/>
      <c r="C9" s="14"/>
      <c r="D9" s="14"/>
      <c r="E9" s="14"/>
      <c r="F9" s="14" t="s">
        <v>22</v>
      </c>
      <c r="G9" s="15">
        <f>H9+I9</f>
        <v>0</v>
      </c>
      <c r="H9" s="16"/>
      <c r="I9" s="16"/>
      <c r="J9" s="23"/>
    </row>
    <row r="10" ht="22.8" customHeight="1" spans="1:10">
      <c r="A10" s="10"/>
      <c r="B10" s="14"/>
      <c r="C10" s="14"/>
      <c r="D10" s="14"/>
      <c r="E10" s="14"/>
      <c r="F10" s="14"/>
      <c r="G10" s="15">
        <f>H10+I10</f>
        <v>0</v>
      </c>
      <c r="H10" s="17"/>
      <c r="I10" s="17"/>
      <c r="J10" s="24"/>
    </row>
    <row r="11" ht="9.7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45" activePane="bottomLeft" state="frozen"/>
      <selection/>
      <selection pane="bottomLeft" activeCell="E6" sqref="E6:E34"/>
    </sheetView>
  </sheetViews>
  <sheetFormatPr defaultColWidth="10" defaultRowHeight="13.5" outlineLevelCol="5"/>
  <cols>
    <col min="1" max="1" width="1.53333333333333" customWidth="1"/>
    <col min="2" max="2" width="47.8083333333333" customWidth="1"/>
    <col min="3" max="3" width="16.4083333333333" customWidth="1"/>
    <col min="4" max="4" width="38" customWidth="1"/>
    <col min="5" max="5" width="25.4333333333333" customWidth="1"/>
    <col min="6" max="6" width="3.375" customWidth="1"/>
    <col min="7" max="11" width="9.76666666666667" customWidth="1"/>
  </cols>
  <sheetData>
    <row r="1" ht="16.25" customHeight="1" spans="1:6">
      <c r="A1" s="63"/>
      <c r="B1" s="2"/>
      <c r="D1" s="64"/>
      <c r="E1" s="2" t="s">
        <v>1</v>
      </c>
      <c r="F1" s="62" t="s">
        <v>2</v>
      </c>
    </row>
    <row r="2" ht="22.8" customHeight="1" spans="1:6">
      <c r="A2" s="66"/>
      <c r="B2" s="67" t="s">
        <v>3</v>
      </c>
      <c r="C2" s="67"/>
      <c r="D2" s="67"/>
      <c r="E2" s="67"/>
      <c r="F2" s="62"/>
    </row>
    <row r="3" ht="19.55" customHeight="1" spans="1:6">
      <c r="A3" s="66"/>
      <c r="B3" s="7" t="s">
        <v>4</v>
      </c>
      <c r="D3" s="3"/>
      <c r="E3" s="68" t="s">
        <v>5</v>
      </c>
      <c r="F3" s="62"/>
    </row>
    <row r="4" ht="24.4" customHeight="1" spans="1:6">
      <c r="A4" s="66"/>
      <c r="B4" s="39" t="s">
        <v>6</v>
      </c>
      <c r="C4" s="39"/>
      <c r="D4" s="39" t="s">
        <v>7</v>
      </c>
      <c r="E4" s="39"/>
      <c r="F4" s="62"/>
    </row>
    <row r="5" ht="24.4" customHeight="1" spans="1:6">
      <c r="A5" s="66"/>
      <c r="B5" s="39" t="s">
        <v>8</v>
      </c>
      <c r="C5" s="39" t="s">
        <v>9</v>
      </c>
      <c r="D5" s="39" t="s">
        <v>8</v>
      </c>
      <c r="E5" s="39"/>
      <c r="F5" s="62"/>
    </row>
    <row r="6" ht="22.8" customHeight="1" spans="1:6">
      <c r="A6" s="8"/>
      <c r="B6" s="43" t="s">
        <v>10</v>
      </c>
      <c r="C6" s="44">
        <v>160.28</v>
      </c>
      <c r="D6" s="43" t="s">
        <v>11</v>
      </c>
      <c r="E6" s="45">
        <v>126.11</v>
      </c>
      <c r="F6" s="24"/>
    </row>
    <row r="7" ht="22.8" customHeight="1" spans="1:6">
      <c r="A7" s="8"/>
      <c r="B7" s="43" t="s">
        <v>12</v>
      </c>
      <c r="C7" s="76">
        <f>'1-1'!F7</f>
        <v>0</v>
      </c>
      <c r="D7" s="43" t="s">
        <v>13</v>
      </c>
      <c r="E7" s="45"/>
      <c r="F7" s="24"/>
    </row>
    <row r="8" ht="22.8" customHeight="1" spans="1:6">
      <c r="A8" s="8"/>
      <c r="B8" s="43" t="s">
        <v>14</v>
      </c>
      <c r="C8" s="76">
        <f>'1-1'!G7</f>
        <v>0</v>
      </c>
      <c r="D8" s="43" t="s">
        <v>15</v>
      </c>
      <c r="E8" s="45"/>
      <c r="F8" s="24"/>
    </row>
    <row r="9" ht="22.8" customHeight="1" spans="1:6">
      <c r="A9" s="8"/>
      <c r="B9" s="43" t="s">
        <v>16</v>
      </c>
      <c r="C9" s="76">
        <f>'1-1'!H7</f>
        <v>0</v>
      </c>
      <c r="D9" s="43" t="s">
        <v>17</v>
      </c>
      <c r="E9" s="45"/>
      <c r="F9" s="24"/>
    </row>
    <row r="10" ht="22.8" customHeight="1" spans="1:6">
      <c r="A10" s="8"/>
      <c r="B10" s="43" t="s">
        <v>18</v>
      </c>
      <c r="C10" s="76">
        <f>'1-1'!H7</f>
        <v>0</v>
      </c>
      <c r="D10" s="43" t="s">
        <v>19</v>
      </c>
      <c r="E10" s="45"/>
      <c r="F10" s="24"/>
    </row>
    <row r="11" ht="22.8" customHeight="1" spans="1:6">
      <c r="A11" s="8"/>
      <c r="B11" s="43" t="s">
        <v>20</v>
      </c>
      <c r="C11" s="76">
        <f>'1-1'!J7</f>
        <v>0</v>
      </c>
      <c r="D11" s="43" t="s">
        <v>21</v>
      </c>
      <c r="E11" s="45"/>
      <c r="F11" s="24"/>
    </row>
    <row r="12" ht="22.8" customHeight="1" spans="1:6">
      <c r="A12" s="8"/>
      <c r="B12" s="43" t="s">
        <v>22</v>
      </c>
      <c r="C12" s="77"/>
      <c r="D12" s="43" t="s">
        <v>23</v>
      </c>
      <c r="E12" s="45"/>
      <c r="F12" s="24"/>
    </row>
    <row r="13" ht="22.8" customHeight="1" spans="1:6">
      <c r="A13" s="8"/>
      <c r="B13" s="43" t="s">
        <v>22</v>
      </c>
      <c r="C13" s="77"/>
      <c r="D13" s="43" t="s">
        <v>24</v>
      </c>
      <c r="E13" s="45">
        <v>15.72</v>
      </c>
      <c r="F13" s="24"/>
    </row>
    <row r="14" ht="22.8" customHeight="1" spans="1:6">
      <c r="A14" s="8"/>
      <c r="B14" s="43" t="s">
        <v>22</v>
      </c>
      <c r="C14" s="45"/>
      <c r="D14" s="43" t="s">
        <v>25</v>
      </c>
      <c r="E14" s="45"/>
      <c r="F14" s="24"/>
    </row>
    <row r="15" ht="22.8" customHeight="1" spans="1:6">
      <c r="A15" s="8"/>
      <c r="B15" s="43" t="s">
        <v>22</v>
      </c>
      <c r="C15" s="45"/>
      <c r="D15" s="43" t="s">
        <v>26</v>
      </c>
      <c r="E15" s="45">
        <v>7.86</v>
      </c>
      <c r="F15" s="24"/>
    </row>
    <row r="16" ht="22.8" customHeight="1" spans="1:6">
      <c r="A16" s="8"/>
      <c r="B16" s="43" t="s">
        <v>22</v>
      </c>
      <c r="C16" s="45"/>
      <c r="D16" s="43" t="s">
        <v>27</v>
      </c>
      <c r="E16" s="45"/>
      <c r="F16" s="24"/>
    </row>
    <row r="17" ht="22.8" customHeight="1" spans="1:6">
      <c r="A17" s="8"/>
      <c r="B17" s="43" t="s">
        <v>22</v>
      </c>
      <c r="C17" s="45"/>
      <c r="D17" s="43" t="s">
        <v>28</v>
      </c>
      <c r="E17" s="45"/>
      <c r="F17" s="24"/>
    </row>
    <row r="18" ht="22.8" customHeight="1" spans="1:6">
      <c r="A18" s="8"/>
      <c r="B18" s="43" t="s">
        <v>22</v>
      </c>
      <c r="C18" s="45"/>
      <c r="D18" s="43" t="s">
        <v>29</v>
      </c>
      <c r="E18" s="45"/>
      <c r="F18" s="24"/>
    </row>
    <row r="19" ht="22.8" customHeight="1" spans="1:6">
      <c r="A19" s="8"/>
      <c r="B19" s="43" t="s">
        <v>22</v>
      </c>
      <c r="C19" s="45"/>
      <c r="D19" s="43" t="s">
        <v>30</v>
      </c>
      <c r="E19" s="45"/>
      <c r="F19" s="24"/>
    </row>
    <row r="20" ht="22.8" customHeight="1" spans="1:6">
      <c r="A20" s="8"/>
      <c r="B20" s="43" t="s">
        <v>22</v>
      </c>
      <c r="C20" s="45"/>
      <c r="D20" s="43" t="s">
        <v>31</v>
      </c>
      <c r="E20" s="45"/>
      <c r="F20" s="24"/>
    </row>
    <row r="21" ht="22.8" customHeight="1" spans="1:6">
      <c r="A21" s="8"/>
      <c r="B21" s="43" t="s">
        <v>22</v>
      </c>
      <c r="C21" s="45"/>
      <c r="D21" s="43" t="s">
        <v>32</v>
      </c>
      <c r="E21" s="45"/>
      <c r="F21" s="24"/>
    </row>
    <row r="22" ht="22.8" customHeight="1" spans="1:6">
      <c r="A22" s="8"/>
      <c r="B22" s="43" t="s">
        <v>22</v>
      </c>
      <c r="C22" s="45"/>
      <c r="D22" s="43" t="s">
        <v>33</v>
      </c>
      <c r="E22" s="45"/>
      <c r="F22" s="24"/>
    </row>
    <row r="23" ht="22.8" customHeight="1" spans="1:6">
      <c r="A23" s="8"/>
      <c r="B23" s="43" t="s">
        <v>22</v>
      </c>
      <c r="C23" s="45"/>
      <c r="D23" s="43" t="s">
        <v>34</v>
      </c>
      <c r="E23" s="45"/>
      <c r="F23" s="24"/>
    </row>
    <row r="24" ht="22.8" customHeight="1" spans="1:6">
      <c r="A24" s="8"/>
      <c r="B24" s="43" t="s">
        <v>22</v>
      </c>
      <c r="C24" s="45"/>
      <c r="D24" s="43" t="s">
        <v>35</v>
      </c>
      <c r="E24" s="45"/>
      <c r="F24" s="24"/>
    </row>
    <row r="25" ht="22.8" customHeight="1" spans="1:6">
      <c r="A25" s="8"/>
      <c r="B25" s="43" t="s">
        <v>22</v>
      </c>
      <c r="C25" s="45"/>
      <c r="D25" s="43" t="s">
        <v>36</v>
      </c>
      <c r="E25" s="45">
        <v>11.79</v>
      </c>
      <c r="F25" s="24"/>
    </row>
    <row r="26" ht="22.8" customHeight="1" spans="1:6">
      <c r="A26" s="8"/>
      <c r="B26" s="43" t="s">
        <v>22</v>
      </c>
      <c r="C26" s="45"/>
      <c r="D26" s="43" t="s">
        <v>37</v>
      </c>
      <c r="E26" s="45"/>
      <c r="F26" s="24"/>
    </row>
    <row r="27" ht="22.8" customHeight="1" spans="1:6">
      <c r="A27" s="8"/>
      <c r="B27" s="43" t="s">
        <v>22</v>
      </c>
      <c r="C27" s="45"/>
      <c r="D27" s="43" t="s">
        <v>38</v>
      </c>
      <c r="E27" s="45"/>
      <c r="F27" s="24"/>
    </row>
    <row r="28" ht="22.8" customHeight="1" spans="1:6">
      <c r="A28" s="8"/>
      <c r="B28" s="43" t="s">
        <v>22</v>
      </c>
      <c r="C28" s="45"/>
      <c r="D28" s="43" t="s">
        <v>39</v>
      </c>
      <c r="E28" s="45"/>
      <c r="F28" s="24"/>
    </row>
    <row r="29" ht="22.8" customHeight="1" spans="1:6">
      <c r="A29" s="8"/>
      <c r="B29" s="43" t="s">
        <v>22</v>
      </c>
      <c r="C29" s="45"/>
      <c r="D29" s="43" t="s">
        <v>40</v>
      </c>
      <c r="E29" s="45"/>
      <c r="F29" s="24"/>
    </row>
    <row r="30" ht="22.8" customHeight="1" spans="1:6">
      <c r="A30" s="8"/>
      <c r="B30" s="43" t="s">
        <v>22</v>
      </c>
      <c r="C30" s="45"/>
      <c r="D30" s="43" t="s">
        <v>41</v>
      </c>
      <c r="E30" s="45"/>
      <c r="F30" s="24"/>
    </row>
    <row r="31" ht="22.8" customHeight="1" spans="1:6">
      <c r="A31" s="8"/>
      <c r="B31" s="43" t="s">
        <v>22</v>
      </c>
      <c r="C31" s="45"/>
      <c r="D31" s="43" t="s">
        <v>42</v>
      </c>
      <c r="E31" s="45"/>
      <c r="F31" s="24"/>
    </row>
    <row r="32" ht="22.8" customHeight="1" spans="1:6">
      <c r="A32" s="8"/>
      <c r="B32" s="43" t="s">
        <v>22</v>
      </c>
      <c r="C32" s="45"/>
      <c r="D32" s="43" t="s">
        <v>43</v>
      </c>
      <c r="E32" s="45"/>
      <c r="F32" s="24"/>
    </row>
    <row r="33" ht="22.8" customHeight="1" spans="1:6">
      <c r="A33" s="8"/>
      <c r="B33" s="43" t="s">
        <v>22</v>
      </c>
      <c r="C33" s="45"/>
      <c r="D33" s="43" t="s">
        <v>44</v>
      </c>
      <c r="E33" s="45"/>
      <c r="F33" s="24"/>
    </row>
    <row r="34" ht="22.8" customHeight="1" spans="1:6">
      <c r="A34" s="8"/>
      <c r="B34" s="43" t="s">
        <v>22</v>
      </c>
      <c r="C34" s="45"/>
      <c r="D34" s="43" t="s">
        <v>45</v>
      </c>
      <c r="E34" s="45"/>
      <c r="F34" s="24"/>
    </row>
    <row r="35" ht="22.8" customHeight="1" spans="1:6">
      <c r="A35" s="8"/>
      <c r="B35" s="43" t="s">
        <v>22</v>
      </c>
      <c r="C35" s="45"/>
      <c r="D35" s="43" t="s">
        <v>46</v>
      </c>
      <c r="E35" s="45"/>
      <c r="F35" s="24"/>
    </row>
    <row r="36" ht="22.8" customHeight="1" spans="1:6">
      <c r="A36" s="11"/>
      <c r="B36" s="40" t="s">
        <v>47</v>
      </c>
      <c r="C36" s="41">
        <f>SUM(C6:C35)</f>
        <v>160.28</v>
      </c>
      <c r="D36" s="40" t="s">
        <v>48</v>
      </c>
      <c r="E36" s="41">
        <v>161.48</v>
      </c>
      <c r="F36" s="25"/>
    </row>
    <row r="37" ht="22.8" customHeight="1" spans="1:6">
      <c r="A37" s="8"/>
      <c r="B37" s="43" t="s">
        <v>49</v>
      </c>
      <c r="C37" s="45"/>
      <c r="D37" s="43" t="s">
        <v>50</v>
      </c>
      <c r="E37" s="45">
        <f>E38</f>
        <v>0</v>
      </c>
      <c r="F37" s="78"/>
    </row>
    <row r="38" ht="22.8" customHeight="1" spans="1:6">
      <c r="A38" s="79"/>
      <c r="B38" s="43" t="s">
        <v>51</v>
      </c>
      <c r="C38" s="44">
        <v>1.2</v>
      </c>
      <c r="D38" s="43" t="s">
        <v>52</v>
      </c>
      <c r="E38" s="45"/>
      <c r="F38" s="78"/>
    </row>
    <row r="39" ht="22.8" customHeight="1" spans="1:6">
      <c r="A39" s="79"/>
      <c r="B39" s="80"/>
      <c r="C39" s="80"/>
      <c r="D39" s="43" t="s">
        <v>53</v>
      </c>
      <c r="E39" s="45">
        <v>1.2</v>
      </c>
      <c r="F39" s="78"/>
    </row>
    <row r="40" ht="22.8" customHeight="1" spans="1:6">
      <c r="A40" s="81"/>
      <c r="B40" s="40" t="s">
        <v>54</v>
      </c>
      <c r="C40" s="41">
        <f>C36+C37+C38</f>
        <v>161.48</v>
      </c>
      <c r="D40" s="40" t="s">
        <v>55</v>
      </c>
      <c r="E40" s="82">
        <v>161.48</v>
      </c>
      <c r="F40" s="83"/>
    </row>
    <row r="41" ht="9.75" customHeight="1" spans="1:6">
      <c r="A41" s="69"/>
      <c r="B41" s="69"/>
      <c r="C41" s="84"/>
      <c r="D41" s="84"/>
      <c r="E41" s="69"/>
      <c r="F41" s="85"/>
    </row>
  </sheetData>
  <mergeCells count="4">
    <mergeCell ref="B2:E2"/>
    <mergeCell ref="B4:C4"/>
    <mergeCell ref="D4:E4"/>
    <mergeCell ref="A6:A35"/>
  </mergeCells>
  <printOptions horizontalCentered="1"/>
  <pageMargins left="0.751388888888889" right="0.751388888888889" top="0.236111111111111" bottom="0" header="0.196527777777778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8" customWidth="1"/>
    <col min="2" max="2" width="31.75" customWidth="1"/>
    <col min="3" max="5" width="9.5" customWidth="1"/>
    <col min="6" max="7" width="8.5" customWidth="1"/>
    <col min="8" max="8" width="6.375" customWidth="1"/>
    <col min="9" max="9" width="8.5" customWidth="1"/>
    <col min="10" max="10" width="6.375" customWidth="1"/>
    <col min="11" max="13" width="8.5" customWidth="1"/>
    <col min="14" max="14" width="1.53333333333333" customWidth="1"/>
    <col min="15" max="15" width="9.76666666666667" customWidth="1"/>
  </cols>
  <sheetData>
    <row r="1" ht="16.35" customHeight="1" spans="1:14">
      <c r="A1" s="2"/>
      <c r="B1" s="3"/>
      <c r="C1" s="4"/>
      <c r="D1" s="4"/>
      <c r="E1" s="4"/>
      <c r="F1" s="3"/>
      <c r="G1" s="3"/>
      <c r="H1" s="3"/>
      <c r="K1" s="3"/>
      <c r="L1" s="71" t="s">
        <v>56</v>
      </c>
      <c r="M1" s="72"/>
      <c r="N1" s="8"/>
    </row>
    <row r="2" ht="22.8" customHeight="1" spans="1:14">
      <c r="A2" s="5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8" t="s">
        <v>2</v>
      </c>
    </row>
    <row r="3" ht="19.55" customHeight="1" spans="1:14">
      <c r="A3" s="7" t="s">
        <v>4</v>
      </c>
      <c r="B3" s="7"/>
      <c r="C3" s="6"/>
      <c r="D3" s="6"/>
      <c r="E3" s="61"/>
      <c r="F3" s="6"/>
      <c r="G3" s="61"/>
      <c r="H3" s="61"/>
      <c r="I3" s="61"/>
      <c r="J3" s="61"/>
      <c r="K3" s="74" t="s">
        <v>5</v>
      </c>
      <c r="L3" s="75"/>
      <c r="M3" s="75"/>
      <c r="N3" s="75"/>
    </row>
    <row r="4" ht="24.4" customHeight="1" spans="1:14">
      <c r="A4" s="27" t="s">
        <v>8</v>
      </c>
      <c r="B4" s="27"/>
      <c r="C4" s="27" t="s">
        <v>58</v>
      </c>
      <c r="D4" s="27" t="s">
        <v>59</v>
      </c>
      <c r="E4" s="27" t="s">
        <v>60</v>
      </c>
      <c r="F4" s="27" t="s">
        <v>61</v>
      </c>
      <c r="G4" s="27" t="s">
        <v>62</v>
      </c>
      <c r="H4" s="27" t="s">
        <v>63</v>
      </c>
      <c r="I4" s="27" t="s">
        <v>64</v>
      </c>
      <c r="J4" s="27" t="s">
        <v>65</v>
      </c>
      <c r="K4" s="27" t="s">
        <v>66</v>
      </c>
      <c r="L4" s="27" t="s">
        <v>67</v>
      </c>
      <c r="M4" s="27" t="s">
        <v>68</v>
      </c>
      <c r="N4" s="24"/>
    </row>
    <row r="5" ht="24.4" customHeight="1" spans="1:14">
      <c r="A5" s="27" t="s">
        <v>69</v>
      </c>
      <c r="B5" s="27" t="s">
        <v>70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4"/>
    </row>
    <row r="6" ht="24.4" customHeight="1" spans="1:14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4"/>
    </row>
    <row r="7" ht="22.8" customHeight="1" spans="1:14">
      <c r="A7" s="12"/>
      <c r="B7" s="12" t="s">
        <v>71</v>
      </c>
      <c r="C7" s="13">
        <f>SUM(D7:M7)</f>
        <v>161.48</v>
      </c>
      <c r="D7" s="13">
        <f>D8</f>
        <v>1.2</v>
      </c>
      <c r="E7" s="13">
        <f t="shared" ref="E7:M7" si="0">E8</f>
        <v>160.28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0</v>
      </c>
      <c r="N7" s="25"/>
    </row>
    <row r="8" ht="22.8" customHeight="1" spans="1:14">
      <c r="A8" s="14"/>
      <c r="B8" s="14" t="s">
        <v>22</v>
      </c>
      <c r="C8" s="15">
        <f>SUM(C9:C21)</f>
        <v>161.48</v>
      </c>
      <c r="D8" s="15">
        <f t="shared" ref="D8:M8" si="1">SUM(D9:D21)</f>
        <v>1.2</v>
      </c>
      <c r="E8" s="15">
        <f t="shared" si="1"/>
        <v>160.28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23"/>
    </row>
    <row r="9" ht="22.8" customHeight="1" spans="1:14">
      <c r="A9" s="14">
        <v>132101</v>
      </c>
      <c r="B9" s="14" t="s">
        <v>72</v>
      </c>
      <c r="C9" s="15">
        <f>SUM(D9:M9)</f>
        <v>161.48</v>
      </c>
      <c r="D9" s="17">
        <v>1.2</v>
      </c>
      <c r="E9" s="17">
        <v>160.28</v>
      </c>
      <c r="F9" s="17"/>
      <c r="G9" s="17"/>
      <c r="H9" s="17"/>
      <c r="I9" s="17"/>
      <c r="J9" s="17"/>
      <c r="K9" s="17"/>
      <c r="L9" s="17"/>
      <c r="M9" s="17"/>
      <c r="N9" s="23"/>
    </row>
    <row r="10" ht="9.75" customHeight="1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26"/>
    </row>
  </sheetData>
  <mergeCells count="18">
    <mergeCell ref="L1:M1"/>
    <mergeCell ref="A2:M2"/>
    <mergeCell ref="A3:B3"/>
    <mergeCell ref="K3:N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C1"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3" width="4.5" customWidth="1"/>
    <col min="4" max="4" width="7.875" customWidth="1"/>
    <col min="5" max="5" width="36.75" customWidth="1"/>
    <col min="6" max="9" width="16.4083333333333" customWidth="1"/>
    <col min="10" max="10" width="22.9333333333333" customWidth="1"/>
    <col min="11" max="11" width="1.53333333333333" customWidth="1"/>
    <col min="12" max="13" width="9.76666666666667" customWidth="1"/>
  </cols>
  <sheetData>
    <row r="1" ht="16.35" customHeight="1" spans="1:11">
      <c r="A1" s="2"/>
      <c r="B1" s="2"/>
      <c r="C1" s="2"/>
      <c r="D1" s="3"/>
      <c r="E1" s="3"/>
      <c r="F1" s="4"/>
      <c r="G1" s="4"/>
      <c r="H1" s="4"/>
      <c r="I1" s="4"/>
      <c r="J1" s="20" t="s">
        <v>73</v>
      </c>
      <c r="K1" s="8"/>
    </row>
    <row r="2" ht="22.8" customHeight="1" spans="1:11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8" t="s">
        <v>2</v>
      </c>
    </row>
    <row r="3" ht="19.55" customHeight="1" spans="1:11">
      <c r="A3" s="7" t="s">
        <v>4</v>
      </c>
      <c r="B3" s="7"/>
      <c r="C3" s="7"/>
      <c r="D3" s="7"/>
      <c r="E3" s="7"/>
      <c r="F3" s="6"/>
      <c r="G3" s="6"/>
      <c r="H3" s="61"/>
      <c r="I3" s="61"/>
      <c r="J3" s="21" t="s">
        <v>5</v>
      </c>
      <c r="K3" s="22"/>
    </row>
    <row r="4" ht="24.4" customHeight="1" spans="1:11">
      <c r="A4" s="9" t="s">
        <v>8</v>
      </c>
      <c r="B4" s="9"/>
      <c r="C4" s="9"/>
      <c r="D4" s="9"/>
      <c r="E4" s="9"/>
      <c r="F4" s="9" t="s">
        <v>58</v>
      </c>
      <c r="G4" s="9" t="s">
        <v>75</v>
      </c>
      <c r="H4" s="9" t="s">
        <v>76</v>
      </c>
      <c r="I4" s="9" t="s">
        <v>77</v>
      </c>
      <c r="J4" s="9" t="s">
        <v>78</v>
      </c>
      <c r="K4" s="23"/>
    </row>
    <row r="5" ht="24.4" customHeight="1" spans="1:11">
      <c r="A5" s="9" t="s">
        <v>79</v>
      </c>
      <c r="B5" s="9"/>
      <c r="C5" s="9"/>
      <c r="D5" s="9" t="s">
        <v>69</v>
      </c>
      <c r="E5" s="9" t="s">
        <v>70</v>
      </c>
      <c r="F5" s="9"/>
      <c r="G5" s="9"/>
      <c r="H5" s="9"/>
      <c r="I5" s="9"/>
      <c r="J5" s="9"/>
      <c r="K5" s="23"/>
    </row>
    <row r="6" ht="24.4" customHeight="1" spans="1:11">
      <c r="A6" s="9" t="s">
        <v>80</v>
      </c>
      <c r="B6" s="9" t="s">
        <v>81</v>
      </c>
      <c r="C6" s="9" t="s">
        <v>82</v>
      </c>
      <c r="D6" s="9"/>
      <c r="E6" s="9"/>
      <c r="F6" s="9"/>
      <c r="G6" s="9"/>
      <c r="H6" s="9"/>
      <c r="I6" s="9"/>
      <c r="J6" s="9"/>
      <c r="K6" s="24"/>
    </row>
    <row r="7" ht="22.8" customHeight="1" spans="1:11">
      <c r="A7" s="12"/>
      <c r="B7" s="12"/>
      <c r="C7" s="12"/>
      <c r="D7" s="12"/>
      <c r="E7" s="12" t="s">
        <v>71</v>
      </c>
      <c r="F7" s="15">
        <f>SUM(G7:J7)</f>
        <v>161.48</v>
      </c>
      <c r="G7" s="13">
        <f>G8</f>
        <v>159.98</v>
      </c>
      <c r="H7" s="13">
        <f>H8</f>
        <v>1.5</v>
      </c>
      <c r="I7" s="13">
        <f>I8</f>
        <v>0</v>
      </c>
      <c r="J7" s="13">
        <f>J8</f>
        <v>0</v>
      </c>
      <c r="K7" s="25"/>
    </row>
    <row r="8" ht="22.8" customHeight="1" spans="1:11">
      <c r="A8" s="14"/>
      <c r="B8" s="14"/>
      <c r="C8" s="14"/>
      <c r="D8" s="14"/>
      <c r="E8" s="14" t="s">
        <v>22</v>
      </c>
      <c r="F8" s="15">
        <f>SUM(G8:J8)</f>
        <v>161.48</v>
      </c>
      <c r="G8" s="15">
        <f>G9</f>
        <v>159.98</v>
      </c>
      <c r="H8" s="15">
        <f>H9</f>
        <v>1.5</v>
      </c>
      <c r="I8" s="15">
        <f>I9</f>
        <v>0</v>
      </c>
      <c r="J8" s="15">
        <f>J9</f>
        <v>0</v>
      </c>
      <c r="K8" s="23"/>
    </row>
    <row r="9" ht="22.8" customHeight="1" spans="1:11">
      <c r="A9" s="14"/>
      <c r="B9" s="14"/>
      <c r="C9" s="14"/>
      <c r="D9" s="14"/>
      <c r="E9" s="14" t="s">
        <v>72</v>
      </c>
      <c r="F9" s="15">
        <f>SUM(F10:F15)</f>
        <v>159.62</v>
      </c>
      <c r="G9" s="15">
        <f>SUM(G10:G15)</f>
        <v>159.98</v>
      </c>
      <c r="H9" s="15">
        <f>SUM(H10:H15)</f>
        <v>1.5</v>
      </c>
      <c r="I9" s="15">
        <f>SUM(I10:I15)</f>
        <v>0</v>
      </c>
      <c r="J9" s="15">
        <f>SUM(J10:J15)</f>
        <v>0</v>
      </c>
      <c r="K9" s="23"/>
    </row>
    <row r="10" ht="22.8" customHeight="1" spans="1:11">
      <c r="A10" s="14" t="s">
        <v>83</v>
      </c>
      <c r="B10" s="14">
        <v>31</v>
      </c>
      <c r="C10" s="14" t="s">
        <v>84</v>
      </c>
      <c r="D10" s="14">
        <v>132101</v>
      </c>
      <c r="E10" s="14" t="s">
        <v>85</v>
      </c>
      <c r="F10" s="15">
        <v>110.34</v>
      </c>
      <c r="G10" s="17">
        <v>112.2</v>
      </c>
      <c r="H10" s="17"/>
      <c r="I10" s="17"/>
      <c r="J10" s="17"/>
      <c r="K10" s="24"/>
    </row>
    <row r="11" ht="22.8" customHeight="1" spans="1:11">
      <c r="A11" s="14" t="s">
        <v>83</v>
      </c>
      <c r="B11" s="14">
        <v>31</v>
      </c>
      <c r="C11" s="14" t="s">
        <v>86</v>
      </c>
      <c r="D11" s="14">
        <v>132101</v>
      </c>
      <c r="E11" s="14" t="s">
        <v>87</v>
      </c>
      <c r="F11" s="15">
        <f>G11+H11+I11+J11</f>
        <v>1.5</v>
      </c>
      <c r="G11" s="17"/>
      <c r="H11" s="17">
        <v>1.5</v>
      </c>
      <c r="I11" s="17"/>
      <c r="J11" s="17"/>
      <c r="K11" s="24"/>
    </row>
    <row r="12" ht="22.8" customHeight="1" spans="1:11">
      <c r="A12" s="14">
        <v>201</v>
      </c>
      <c r="B12" s="14">
        <v>31</v>
      </c>
      <c r="C12" s="14">
        <v>5</v>
      </c>
      <c r="D12" s="14">
        <v>132101</v>
      </c>
      <c r="E12" s="14" t="s">
        <v>88</v>
      </c>
      <c r="F12" s="15">
        <f>G12+H12+I12+J12</f>
        <v>12.41</v>
      </c>
      <c r="G12" s="17">
        <v>12.41</v>
      </c>
      <c r="H12" s="17"/>
      <c r="I12" s="17"/>
      <c r="J12" s="17"/>
      <c r="K12" s="24"/>
    </row>
    <row r="13" ht="22.8" customHeight="1" spans="1:11">
      <c r="A13" s="14" t="s">
        <v>89</v>
      </c>
      <c r="B13" s="14" t="s">
        <v>90</v>
      </c>
      <c r="C13" s="14" t="s">
        <v>90</v>
      </c>
      <c r="D13" s="14">
        <v>132101</v>
      </c>
      <c r="E13" s="14" t="s">
        <v>91</v>
      </c>
      <c r="F13" s="15">
        <f>G13+H13+I13+J13</f>
        <v>15.72</v>
      </c>
      <c r="G13" s="17">
        <v>15.72</v>
      </c>
      <c r="H13" s="17"/>
      <c r="I13" s="17"/>
      <c r="J13" s="17"/>
      <c r="K13" s="24"/>
    </row>
    <row r="14" ht="22.8" customHeight="1" spans="1:11">
      <c r="A14" s="14" t="s">
        <v>92</v>
      </c>
      <c r="B14" s="14" t="s">
        <v>93</v>
      </c>
      <c r="C14" s="14" t="s">
        <v>84</v>
      </c>
      <c r="D14" s="14">
        <v>132101</v>
      </c>
      <c r="E14" s="14" t="s">
        <v>94</v>
      </c>
      <c r="F14" s="15">
        <f>G14+H14+I14+J14</f>
        <v>7.86</v>
      </c>
      <c r="G14" s="17">
        <v>7.86</v>
      </c>
      <c r="H14" s="17"/>
      <c r="I14" s="17"/>
      <c r="J14" s="17"/>
      <c r="K14" s="24"/>
    </row>
    <row r="15" ht="22.8" customHeight="1" spans="1:11">
      <c r="A15" s="14" t="s">
        <v>95</v>
      </c>
      <c r="B15" s="14" t="s">
        <v>86</v>
      </c>
      <c r="C15" s="14" t="s">
        <v>84</v>
      </c>
      <c r="D15" s="14">
        <v>132101</v>
      </c>
      <c r="E15" s="14" t="s">
        <v>96</v>
      </c>
      <c r="F15" s="15">
        <f>G15+H15+I15+J15</f>
        <v>11.79</v>
      </c>
      <c r="G15" s="17">
        <v>11.79</v>
      </c>
      <c r="H15" s="17"/>
      <c r="I15" s="17"/>
      <c r="J15" s="17"/>
      <c r="K15" s="24"/>
    </row>
  </sheetData>
  <mergeCells count="12">
    <mergeCell ref="A1:C1"/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" right="0" top="0.271527777777778" bottom="0.2715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5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customWidth="1"/>
    <col min="2" max="2" width="26.25" customWidth="1"/>
    <col min="3" max="3" width="15.25" customWidth="1"/>
    <col min="4" max="4" width="26.375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3"/>
      <c r="B1" s="2"/>
      <c r="C1" s="64"/>
      <c r="D1" s="64"/>
      <c r="H1" s="65" t="s">
        <v>97</v>
      </c>
      <c r="I1" s="62" t="s">
        <v>2</v>
      </c>
    </row>
    <row r="2" ht="22.8" customHeight="1" spans="1:9">
      <c r="A2" s="66"/>
      <c r="B2" s="67" t="s">
        <v>98</v>
      </c>
      <c r="C2" s="67"/>
      <c r="D2" s="67"/>
      <c r="E2" s="67"/>
      <c r="F2" s="67"/>
      <c r="G2" s="67"/>
      <c r="H2" s="67"/>
      <c r="I2" s="62"/>
    </row>
    <row r="3" ht="19.55" customHeight="1" spans="1:9">
      <c r="A3" s="66"/>
      <c r="B3" s="7" t="s">
        <v>4</v>
      </c>
      <c r="C3" s="7"/>
      <c r="D3" s="3"/>
      <c r="H3" s="68" t="s">
        <v>5</v>
      </c>
      <c r="I3" s="62"/>
    </row>
    <row r="4" ht="24.4" customHeight="1" spans="1:9">
      <c r="A4" s="66"/>
      <c r="B4" s="39" t="s">
        <v>6</v>
      </c>
      <c r="C4" s="39"/>
      <c r="D4" s="39" t="s">
        <v>7</v>
      </c>
      <c r="E4" s="39"/>
      <c r="F4" s="39"/>
      <c r="G4" s="39"/>
      <c r="H4" s="39"/>
      <c r="I4" s="62"/>
    </row>
    <row r="5" ht="24.4" customHeight="1" spans="1:9">
      <c r="A5" s="66"/>
      <c r="B5" s="39" t="s">
        <v>8</v>
      </c>
      <c r="C5" s="39" t="s">
        <v>9</v>
      </c>
      <c r="D5" s="39" t="s">
        <v>8</v>
      </c>
      <c r="E5" s="39" t="s">
        <v>58</v>
      </c>
      <c r="F5" s="39" t="s">
        <v>99</v>
      </c>
      <c r="G5" s="39" t="s">
        <v>100</v>
      </c>
      <c r="H5" s="39" t="s">
        <v>101</v>
      </c>
      <c r="I5" s="62"/>
    </row>
    <row r="6" ht="22.8" customHeight="1" spans="1:9">
      <c r="A6" s="8"/>
      <c r="B6" s="43" t="s">
        <v>102</v>
      </c>
      <c r="C6" s="44">
        <f>SUM(C7:C9)</f>
        <v>160.28</v>
      </c>
      <c r="D6" s="43" t="s">
        <v>103</v>
      </c>
      <c r="E6" s="45">
        <f>SUM(F6:G6)</f>
        <v>161.48</v>
      </c>
      <c r="F6" s="45">
        <f>SUM(F7:F33)</f>
        <v>161.48</v>
      </c>
      <c r="G6" s="45">
        <f>SUM(G7:G33)</f>
        <v>0</v>
      </c>
      <c r="H6" s="45"/>
      <c r="I6" s="24"/>
    </row>
    <row r="7" ht="22.8" customHeight="1" spans="1:9">
      <c r="A7" s="8"/>
      <c r="B7" s="43" t="s">
        <v>104</v>
      </c>
      <c r="C7" s="44">
        <v>160.28</v>
      </c>
      <c r="D7" s="43" t="s">
        <v>105</v>
      </c>
      <c r="E7" s="45">
        <f t="shared" ref="E7:E33" si="0">SUM(F7:G7)</f>
        <v>126.11</v>
      </c>
      <c r="F7" s="45">
        <v>126.11</v>
      </c>
      <c r="G7" s="45"/>
      <c r="H7" s="45"/>
      <c r="I7" s="24"/>
    </row>
    <row r="8" ht="22.8" customHeight="1" spans="1:9">
      <c r="A8" s="8"/>
      <c r="B8" s="43" t="s">
        <v>106</v>
      </c>
      <c r="C8" s="44">
        <f>'2-1'!J7</f>
        <v>0</v>
      </c>
      <c r="D8" s="43" t="s">
        <v>107</v>
      </c>
      <c r="E8" s="45">
        <f t="shared" si="0"/>
        <v>0</v>
      </c>
      <c r="F8" s="45"/>
      <c r="G8" s="45"/>
      <c r="H8" s="45"/>
      <c r="I8" s="24"/>
    </row>
    <row r="9" ht="22.8" customHeight="1" spans="1:9">
      <c r="A9" s="8"/>
      <c r="B9" s="43" t="s">
        <v>108</v>
      </c>
      <c r="C9" s="44">
        <f>'2-1'!M7</f>
        <v>0</v>
      </c>
      <c r="D9" s="43" t="s">
        <v>109</v>
      </c>
      <c r="E9" s="45">
        <f t="shared" si="0"/>
        <v>0</v>
      </c>
      <c r="F9" s="45"/>
      <c r="G9" s="45"/>
      <c r="H9" s="45"/>
      <c r="I9" s="24"/>
    </row>
    <row r="10" ht="22.8" customHeight="1" spans="1:9">
      <c r="A10" s="8"/>
      <c r="B10" s="43" t="s">
        <v>110</v>
      </c>
      <c r="C10" s="44">
        <v>1.2</v>
      </c>
      <c r="D10" s="43" t="s">
        <v>111</v>
      </c>
      <c r="E10" s="45">
        <f t="shared" si="0"/>
        <v>0</v>
      </c>
      <c r="F10" s="45"/>
      <c r="G10" s="45"/>
      <c r="H10" s="45"/>
      <c r="I10" s="24"/>
    </row>
    <row r="11" ht="22.8" customHeight="1" spans="1:9">
      <c r="A11" s="8"/>
      <c r="B11" s="43" t="s">
        <v>104</v>
      </c>
      <c r="C11" s="44">
        <f>'2-1'!Z7</f>
        <v>0</v>
      </c>
      <c r="D11" s="43" t="s">
        <v>112</v>
      </c>
      <c r="E11" s="45">
        <f t="shared" si="0"/>
        <v>0</v>
      </c>
      <c r="F11" s="45"/>
      <c r="G11" s="45"/>
      <c r="H11" s="45"/>
      <c r="I11" s="24"/>
    </row>
    <row r="12" ht="22.8" customHeight="1" spans="1:9">
      <c r="A12" s="8"/>
      <c r="B12" s="43" t="s">
        <v>106</v>
      </c>
      <c r="C12" s="44">
        <f>'2-1'!AD7</f>
        <v>0</v>
      </c>
      <c r="D12" s="43" t="s">
        <v>113</v>
      </c>
      <c r="E12" s="45">
        <f t="shared" si="0"/>
        <v>0</v>
      </c>
      <c r="F12" s="45"/>
      <c r="G12" s="45"/>
      <c r="H12" s="45"/>
      <c r="I12" s="24"/>
    </row>
    <row r="13" ht="22.8" customHeight="1" spans="1:9">
      <c r="A13" s="8"/>
      <c r="B13" s="43" t="s">
        <v>108</v>
      </c>
      <c r="C13" s="44">
        <f>'2-1'!AG7</f>
        <v>0</v>
      </c>
      <c r="D13" s="43" t="s">
        <v>114</v>
      </c>
      <c r="E13" s="45">
        <f t="shared" si="0"/>
        <v>0</v>
      </c>
      <c r="F13" s="45"/>
      <c r="G13" s="45"/>
      <c r="H13" s="45"/>
      <c r="I13" s="24"/>
    </row>
    <row r="14" ht="22.8" customHeight="1" spans="1:9">
      <c r="A14" s="8"/>
      <c r="B14" s="43" t="s">
        <v>115</v>
      </c>
      <c r="C14" s="45"/>
      <c r="D14" s="43" t="s">
        <v>116</v>
      </c>
      <c r="E14" s="45">
        <f t="shared" si="0"/>
        <v>15.72</v>
      </c>
      <c r="F14" s="45">
        <v>15.72</v>
      </c>
      <c r="G14" s="45"/>
      <c r="H14" s="45"/>
      <c r="I14" s="24"/>
    </row>
    <row r="15" ht="22.8" customHeight="1" spans="1:9">
      <c r="A15" s="8"/>
      <c r="B15" s="43" t="s">
        <v>115</v>
      </c>
      <c r="C15" s="45"/>
      <c r="D15" s="43" t="s">
        <v>117</v>
      </c>
      <c r="E15" s="45">
        <f t="shared" si="0"/>
        <v>0</v>
      </c>
      <c r="F15" s="45"/>
      <c r="G15" s="45"/>
      <c r="H15" s="45"/>
      <c r="I15" s="24"/>
    </row>
    <row r="16" ht="22.8" customHeight="1" spans="1:9">
      <c r="A16" s="8"/>
      <c r="B16" s="43" t="s">
        <v>115</v>
      </c>
      <c r="C16" s="45"/>
      <c r="D16" s="43" t="s">
        <v>118</v>
      </c>
      <c r="E16" s="45">
        <f t="shared" si="0"/>
        <v>7.86</v>
      </c>
      <c r="F16" s="45">
        <v>7.86</v>
      </c>
      <c r="G16" s="45"/>
      <c r="H16" s="45"/>
      <c r="I16" s="24"/>
    </row>
    <row r="17" ht="22.8" customHeight="1" spans="1:9">
      <c r="A17" s="8"/>
      <c r="B17" s="43" t="s">
        <v>115</v>
      </c>
      <c r="C17" s="45"/>
      <c r="D17" s="43" t="s">
        <v>119</v>
      </c>
      <c r="E17" s="45">
        <f t="shared" si="0"/>
        <v>0</v>
      </c>
      <c r="F17" s="45"/>
      <c r="G17" s="45"/>
      <c r="H17" s="45"/>
      <c r="I17" s="24"/>
    </row>
    <row r="18" ht="22.8" customHeight="1" spans="1:9">
      <c r="A18" s="8"/>
      <c r="B18" s="43" t="s">
        <v>115</v>
      </c>
      <c r="C18" s="45"/>
      <c r="D18" s="43" t="s">
        <v>120</v>
      </c>
      <c r="E18" s="45">
        <f t="shared" si="0"/>
        <v>0</v>
      </c>
      <c r="F18" s="45"/>
      <c r="G18" s="45"/>
      <c r="H18" s="45"/>
      <c r="I18" s="24"/>
    </row>
    <row r="19" ht="22.8" customHeight="1" spans="1:9">
      <c r="A19" s="8"/>
      <c r="B19" s="43" t="s">
        <v>115</v>
      </c>
      <c r="C19" s="45"/>
      <c r="D19" s="43" t="s">
        <v>121</v>
      </c>
      <c r="E19" s="45">
        <f t="shared" si="0"/>
        <v>0</v>
      </c>
      <c r="F19" s="45"/>
      <c r="G19" s="45"/>
      <c r="H19" s="45"/>
      <c r="I19" s="24"/>
    </row>
    <row r="20" ht="22.8" customHeight="1" spans="1:9">
      <c r="A20" s="8"/>
      <c r="B20" s="43" t="s">
        <v>115</v>
      </c>
      <c r="C20" s="45"/>
      <c r="D20" s="43" t="s">
        <v>122</v>
      </c>
      <c r="E20" s="45">
        <f t="shared" si="0"/>
        <v>0</v>
      </c>
      <c r="F20" s="45"/>
      <c r="G20" s="45"/>
      <c r="H20" s="45"/>
      <c r="I20" s="24"/>
    </row>
    <row r="21" ht="22.8" customHeight="1" spans="1:9">
      <c r="A21" s="8"/>
      <c r="B21" s="43" t="s">
        <v>115</v>
      </c>
      <c r="C21" s="45"/>
      <c r="D21" s="43" t="s">
        <v>123</v>
      </c>
      <c r="E21" s="45">
        <f t="shared" si="0"/>
        <v>0</v>
      </c>
      <c r="F21" s="45"/>
      <c r="G21" s="45"/>
      <c r="H21" s="45"/>
      <c r="I21" s="24"/>
    </row>
    <row r="22" ht="22.8" customHeight="1" spans="1:9">
      <c r="A22" s="8"/>
      <c r="B22" s="43" t="s">
        <v>115</v>
      </c>
      <c r="C22" s="45"/>
      <c r="D22" s="43" t="s">
        <v>124</v>
      </c>
      <c r="E22" s="45">
        <f t="shared" si="0"/>
        <v>0</v>
      </c>
      <c r="F22" s="45"/>
      <c r="G22" s="45"/>
      <c r="H22" s="45"/>
      <c r="I22" s="24"/>
    </row>
    <row r="23" ht="22.8" customHeight="1" spans="1:9">
      <c r="A23" s="8"/>
      <c r="B23" s="43" t="s">
        <v>115</v>
      </c>
      <c r="C23" s="45"/>
      <c r="D23" s="43" t="s">
        <v>125</v>
      </c>
      <c r="E23" s="45">
        <f t="shared" si="0"/>
        <v>0</v>
      </c>
      <c r="F23" s="45"/>
      <c r="G23" s="45"/>
      <c r="H23" s="45"/>
      <c r="I23" s="24"/>
    </row>
    <row r="24" ht="22.8" customHeight="1" spans="1:9">
      <c r="A24" s="8"/>
      <c r="B24" s="43" t="s">
        <v>115</v>
      </c>
      <c r="C24" s="45"/>
      <c r="D24" s="43" t="s">
        <v>126</v>
      </c>
      <c r="E24" s="45">
        <f t="shared" si="0"/>
        <v>0</v>
      </c>
      <c r="F24" s="45"/>
      <c r="G24" s="45"/>
      <c r="H24" s="45"/>
      <c r="I24" s="24"/>
    </row>
    <row r="25" ht="22.8" customHeight="1" spans="1:9">
      <c r="A25" s="8"/>
      <c r="B25" s="43" t="s">
        <v>115</v>
      </c>
      <c r="C25" s="45"/>
      <c r="D25" s="43" t="s">
        <v>127</v>
      </c>
      <c r="E25" s="45">
        <f t="shared" si="0"/>
        <v>0</v>
      </c>
      <c r="F25" s="45"/>
      <c r="G25" s="45"/>
      <c r="H25" s="45"/>
      <c r="I25" s="24"/>
    </row>
    <row r="26" ht="22.8" customHeight="1" spans="1:9">
      <c r="A26" s="8"/>
      <c r="B26" s="43" t="s">
        <v>115</v>
      </c>
      <c r="C26" s="45"/>
      <c r="D26" s="43" t="s">
        <v>128</v>
      </c>
      <c r="E26" s="45">
        <f t="shared" si="0"/>
        <v>11.79</v>
      </c>
      <c r="F26" s="45">
        <v>11.79</v>
      </c>
      <c r="G26" s="45"/>
      <c r="H26" s="45"/>
      <c r="I26" s="24"/>
    </row>
    <row r="27" ht="22.8" customHeight="1" spans="1:9">
      <c r="A27" s="8"/>
      <c r="B27" s="43" t="s">
        <v>115</v>
      </c>
      <c r="C27" s="45"/>
      <c r="D27" s="43" t="s">
        <v>129</v>
      </c>
      <c r="E27" s="45">
        <f t="shared" si="0"/>
        <v>0</v>
      </c>
      <c r="F27" s="45"/>
      <c r="G27" s="45"/>
      <c r="H27" s="45"/>
      <c r="I27" s="24"/>
    </row>
    <row r="28" ht="22.8" customHeight="1" spans="1:9">
      <c r="A28" s="8"/>
      <c r="B28" s="43" t="s">
        <v>115</v>
      </c>
      <c r="C28" s="45"/>
      <c r="D28" s="43" t="s">
        <v>130</v>
      </c>
      <c r="E28" s="45">
        <f t="shared" si="0"/>
        <v>0</v>
      </c>
      <c r="F28" s="45"/>
      <c r="G28" s="45"/>
      <c r="H28" s="45"/>
      <c r="I28" s="24"/>
    </row>
    <row r="29" ht="22.8" customHeight="1" spans="1:9">
      <c r="A29" s="8"/>
      <c r="B29" s="43" t="s">
        <v>115</v>
      </c>
      <c r="C29" s="45"/>
      <c r="D29" s="43" t="s">
        <v>131</v>
      </c>
      <c r="E29" s="45"/>
      <c r="F29" s="45"/>
      <c r="G29" s="45"/>
      <c r="H29" s="45"/>
      <c r="I29" s="24"/>
    </row>
    <row r="30" ht="22.8" customHeight="1" spans="1:9">
      <c r="A30" s="8"/>
      <c r="B30" s="43" t="s">
        <v>115</v>
      </c>
      <c r="C30" s="45"/>
      <c r="D30" s="43" t="s">
        <v>132</v>
      </c>
      <c r="E30" s="45">
        <f t="shared" si="0"/>
        <v>0</v>
      </c>
      <c r="F30" s="45"/>
      <c r="G30" s="45"/>
      <c r="H30" s="45"/>
      <c r="I30" s="24"/>
    </row>
    <row r="31" ht="22.8" customHeight="1" spans="1:9">
      <c r="A31" s="8"/>
      <c r="B31" s="43" t="s">
        <v>115</v>
      </c>
      <c r="C31" s="45"/>
      <c r="D31" s="43" t="s">
        <v>133</v>
      </c>
      <c r="E31" s="45"/>
      <c r="F31" s="45"/>
      <c r="G31" s="45"/>
      <c r="H31" s="45"/>
      <c r="I31" s="24"/>
    </row>
    <row r="32" ht="22.8" customHeight="1" spans="1:9">
      <c r="A32" s="8"/>
      <c r="B32" s="43" t="s">
        <v>115</v>
      </c>
      <c r="C32" s="45"/>
      <c r="D32" s="43" t="s">
        <v>134</v>
      </c>
      <c r="E32" s="45">
        <f t="shared" si="0"/>
        <v>0</v>
      </c>
      <c r="F32" s="45"/>
      <c r="G32" s="45"/>
      <c r="H32" s="45"/>
      <c r="I32" s="24"/>
    </row>
    <row r="33" ht="22.8" customHeight="1" spans="1:9">
      <c r="A33" s="8"/>
      <c r="B33" s="43" t="s">
        <v>115</v>
      </c>
      <c r="C33" s="45"/>
      <c r="D33" s="43" t="s">
        <v>135</v>
      </c>
      <c r="E33" s="45">
        <f t="shared" si="0"/>
        <v>0</v>
      </c>
      <c r="F33" s="45"/>
      <c r="G33" s="45"/>
      <c r="H33" s="45"/>
      <c r="I33" s="24"/>
    </row>
    <row r="34" ht="9.75" customHeight="1" spans="1:9">
      <c r="A34" s="69"/>
      <c r="B34" s="69"/>
      <c r="C34" s="69"/>
      <c r="D34" s="3"/>
      <c r="E34" s="69"/>
      <c r="F34" s="69"/>
      <c r="G34" s="69"/>
      <c r="H34" s="69"/>
      <c r="I34" s="7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54861111111111" right="0.554861111111111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2" width="4.25" customWidth="1"/>
    <col min="3" max="3" width="7.125" customWidth="1"/>
    <col min="4" max="4" width="27.25" customWidth="1"/>
    <col min="5" max="5" width="8.5" customWidth="1"/>
    <col min="6" max="6" width="8" customWidth="1"/>
    <col min="7" max="7" width="7.125" customWidth="1"/>
    <col min="8" max="8" width="8" customWidth="1"/>
    <col min="9" max="9" width="7" customWidth="1"/>
    <col min="10" max="10" width="5.875" customWidth="1"/>
    <col min="11" max="11" width="5.5" customWidth="1"/>
    <col min="12" max="12" width="6.25" customWidth="1"/>
    <col min="13" max="15" width="6" customWidth="1"/>
    <col min="16" max="16" width="5.25" customWidth="1"/>
    <col min="17" max="17" width="6.625" customWidth="1"/>
    <col min="18" max="19" width="5.375" customWidth="1"/>
    <col min="20" max="20" width="7.75" customWidth="1"/>
    <col min="21" max="25" width="5.375" customWidth="1"/>
    <col min="26" max="26" width="6.125" customWidth="1"/>
    <col min="27" max="35" width="5.375" customWidth="1"/>
    <col min="36" max="36" width="6.875" customWidth="1"/>
    <col min="37" max="37" width="5.625" customWidth="1"/>
    <col min="38" max="38" width="5.25" customWidth="1"/>
    <col min="39" max="39" width="1.53333333333333" customWidth="1"/>
    <col min="40" max="41" width="9.76666666666667" customWidth="1"/>
  </cols>
  <sheetData>
    <row r="1" ht="16.35" customHeight="1" spans="1:39">
      <c r="A1" s="2"/>
      <c r="B1" s="2"/>
      <c r="D1" s="36"/>
      <c r="E1" s="1"/>
      <c r="F1" s="1"/>
      <c r="G1" s="1"/>
      <c r="H1" s="36"/>
      <c r="I1" s="36"/>
      <c r="J1" s="1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 t="s">
        <v>136</v>
      </c>
      <c r="AM1" s="62"/>
    </row>
    <row r="2" ht="22.8" customHeight="1" spans="1:39">
      <c r="A2" s="5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2"/>
    </row>
    <row r="3" ht="19.55" customHeight="1" spans="1:39">
      <c r="A3" s="7" t="s">
        <v>4</v>
      </c>
      <c r="B3" s="7"/>
      <c r="C3" s="7"/>
      <c r="D3" s="7"/>
      <c r="F3" s="6"/>
      <c r="G3" s="38"/>
      <c r="H3" s="58"/>
      <c r="I3" s="58"/>
      <c r="J3" s="61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38" t="s">
        <v>5</v>
      </c>
      <c r="AL3" s="38"/>
      <c r="AM3" s="62"/>
    </row>
    <row r="4" ht="24.4" customHeight="1" spans="1:39">
      <c r="A4" s="39" t="s">
        <v>8</v>
      </c>
      <c r="B4" s="39"/>
      <c r="C4" s="39"/>
      <c r="D4" s="39"/>
      <c r="E4" s="39" t="s">
        <v>138</v>
      </c>
      <c r="F4" s="39" t="s">
        <v>139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140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141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62"/>
    </row>
    <row r="5" s="57" customFormat="1" ht="24.4" customHeight="1" spans="1:39">
      <c r="A5" s="59" t="s">
        <v>79</v>
      </c>
      <c r="B5" s="59"/>
      <c r="C5" s="59" t="s">
        <v>69</v>
      </c>
      <c r="D5" s="59" t="s">
        <v>70</v>
      </c>
      <c r="E5" s="59"/>
      <c r="F5" s="59" t="s">
        <v>58</v>
      </c>
      <c r="G5" s="59" t="s">
        <v>142</v>
      </c>
      <c r="H5" s="59"/>
      <c r="I5" s="59"/>
      <c r="J5" s="59" t="s">
        <v>143</v>
      </c>
      <c r="K5" s="59"/>
      <c r="L5" s="59"/>
      <c r="M5" s="59" t="s">
        <v>144</v>
      </c>
      <c r="N5" s="59"/>
      <c r="O5" s="59"/>
      <c r="P5" s="59" t="s">
        <v>58</v>
      </c>
      <c r="Q5" s="59" t="s">
        <v>142</v>
      </c>
      <c r="R5" s="59"/>
      <c r="S5" s="59"/>
      <c r="T5" s="59" t="s">
        <v>143</v>
      </c>
      <c r="U5" s="59"/>
      <c r="V5" s="59"/>
      <c r="W5" s="59" t="s">
        <v>144</v>
      </c>
      <c r="X5" s="59"/>
      <c r="Y5" s="59"/>
      <c r="Z5" s="59" t="s">
        <v>58</v>
      </c>
      <c r="AA5" s="59" t="s">
        <v>142</v>
      </c>
      <c r="AB5" s="59"/>
      <c r="AC5" s="59"/>
      <c r="AD5" s="59" t="s">
        <v>143</v>
      </c>
      <c r="AE5" s="59"/>
      <c r="AF5" s="59"/>
      <c r="AG5" s="59" t="s">
        <v>144</v>
      </c>
      <c r="AH5" s="59"/>
      <c r="AI5" s="59"/>
      <c r="AJ5" s="59" t="s">
        <v>145</v>
      </c>
      <c r="AK5" s="59"/>
      <c r="AL5" s="59"/>
      <c r="AM5" s="62"/>
    </row>
    <row r="6" s="57" customFormat="1" ht="31" customHeight="1" spans="1:39">
      <c r="A6" s="59" t="s">
        <v>80</v>
      </c>
      <c r="B6" s="59" t="s">
        <v>81</v>
      </c>
      <c r="C6" s="59"/>
      <c r="D6" s="59"/>
      <c r="E6" s="59"/>
      <c r="F6" s="59"/>
      <c r="G6" s="59" t="s">
        <v>146</v>
      </c>
      <c r="H6" s="59" t="s">
        <v>75</v>
      </c>
      <c r="I6" s="59" t="s">
        <v>76</v>
      </c>
      <c r="J6" s="59" t="s">
        <v>146</v>
      </c>
      <c r="K6" s="59" t="s">
        <v>75</v>
      </c>
      <c r="L6" s="59" t="s">
        <v>76</v>
      </c>
      <c r="M6" s="59" t="s">
        <v>146</v>
      </c>
      <c r="N6" s="59" t="s">
        <v>75</v>
      </c>
      <c r="O6" s="59" t="s">
        <v>76</v>
      </c>
      <c r="P6" s="59"/>
      <c r="Q6" s="59" t="s">
        <v>146</v>
      </c>
      <c r="R6" s="59" t="s">
        <v>75</v>
      </c>
      <c r="S6" s="59" t="s">
        <v>76</v>
      </c>
      <c r="T6" s="59" t="s">
        <v>146</v>
      </c>
      <c r="U6" s="59" t="s">
        <v>75</v>
      </c>
      <c r="V6" s="59" t="s">
        <v>76</v>
      </c>
      <c r="W6" s="59" t="s">
        <v>146</v>
      </c>
      <c r="X6" s="59" t="s">
        <v>75</v>
      </c>
      <c r="Y6" s="59" t="s">
        <v>76</v>
      </c>
      <c r="Z6" s="59"/>
      <c r="AA6" s="59" t="s">
        <v>146</v>
      </c>
      <c r="AB6" s="59" t="s">
        <v>75</v>
      </c>
      <c r="AC6" s="59" t="s">
        <v>76</v>
      </c>
      <c r="AD6" s="59" t="s">
        <v>146</v>
      </c>
      <c r="AE6" s="59" t="s">
        <v>75</v>
      </c>
      <c r="AF6" s="59" t="s">
        <v>76</v>
      </c>
      <c r="AG6" s="59" t="s">
        <v>146</v>
      </c>
      <c r="AH6" s="59" t="s">
        <v>75</v>
      </c>
      <c r="AI6" s="59" t="s">
        <v>76</v>
      </c>
      <c r="AJ6" s="59" t="s">
        <v>146</v>
      </c>
      <c r="AK6" s="59" t="s">
        <v>75</v>
      </c>
      <c r="AL6" s="59" t="s">
        <v>76</v>
      </c>
      <c r="AM6" s="62"/>
    </row>
    <row r="7" ht="22.8" customHeight="1" spans="1:39">
      <c r="A7" s="40"/>
      <c r="B7" s="40"/>
      <c r="C7" s="40"/>
      <c r="D7" s="12" t="s">
        <v>71</v>
      </c>
      <c r="E7" s="41">
        <f>E8</f>
        <v>161.478</v>
      </c>
      <c r="F7" s="41">
        <f t="shared" ref="F7:AL7" si="0">F8</f>
        <v>322.956</v>
      </c>
      <c r="G7" s="41">
        <f t="shared" si="0"/>
        <v>322.956</v>
      </c>
      <c r="H7" s="41">
        <f t="shared" si="0"/>
        <v>319.956</v>
      </c>
      <c r="I7" s="41">
        <f t="shared" si="0"/>
        <v>3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41">
        <f t="shared" si="0"/>
        <v>0</v>
      </c>
      <c r="S7" s="41">
        <f t="shared" si="0"/>
        <v>0</v>
      </c>
      <c r="T7" s="41">
        <f t="shared" si="0"/>
        <v>0</v>
      </c>
      <c r="U7" s="41">
        <f t="shared" si="0"/>
        <v>0</v>
      </c>
      <c r="V7" s="41">
        <f t="shared" si="0"/>
        <v>0</v>
      </c>
      <c r="W7" s="41">
        <f t="shared" si="0"/>
        <v>0</v>
      </c>
      <c r="X7" s="41">
        <f t="shared" si="0"/>
        <v>0</v>
      </c>
      <c r="Y7" s="41">
        <f t="shared" si="0"/>
        <v>0</v>
      </c>
      <c r="Z7" s="41">
        <f t="shared" si="0"/>
        <v>0</v>
      </c>
      <c r="AA7" s="41">
        <f t="shared" si="0"/>
        <v>0</v>
      </c>
      <c r="AB7" s="41">
        <f t="shared" si="0"/>
        <v>0</v>
      </c>
      <c r="AC7" s="41">
        <f t="shared" si="0"/>
        <v>0</v>
      </c>
      <c r="AD7" s="41">
        <f t="shared" si="0"/>
        <v>0</v>
      </c>
      <c r="AE7" s="41">
        <f t="shared" si="0"/>
        <v>0</v>
      </c>
      <c r="AF7" s="41">
        <f t="shared" si="0"/>
        <v>0</v>
      </c>
      <c r="AG7" s="41">
        <f t="shared" si="0"/>
        <v>0</v>
      </c>
      <c r="AH7" s="41">
        <f t="shared" si="0"/>
        <v>0</v>
      </c>
      <c r="AI7" s="41">
        <f t="shared" si="0"/>
        <v>0</v>
      </c>
      <c r="AJ7" s="41">
        <f t="shared" si="0"/>
        <v>0</v>
      </c>
      <c r="AK7" s="41">
        <f t="shared" si="0"/>
        <v>0</v>
      </c>
      <c r="AL7" s="41">
        <f t="shared" si="0"/>
        <v>0</v>
      </c>
      <c r="AM7" s="62"/>
    </row>
    <row r="8" ht="22.8" customHeight="1" spans="1:39">
      <c r="A8" s="42" t="s">
        <v>22</v>
      </c>
      <c r="B8" s="42" t="s">
        <v>22</v>
      </c>
      <c r="C8" s="43"/>
      <c r="D8" s="43" t="s">
        <v>22</v>
      </c>
      <c r="E8" s="41">
        <f>E9</f>
        <v>161.478</v>
      </c>
      <c r="F8" s="41">
        <f t="shared" ref="F8:AL8" si="1">F9</f>
        <v>322.956</v>
      </c>
      <c r="G8" s="41">
        <f t="shared" si="1"/>
        <v>322.956</v>
      </c>
      <c r="H8" s="41">
        <f t="shared" si="1"/>
        <v>319.956</v>
      </c>
      <c r="I8" s="41">
        <f t="shared" si="1"/>
        <v>3</v>
      </c>
      <c r="J8" s="41">
        <f t="shared" si="1"/>
        <v>0</v>
      </c>
      <c r="K8" s="41">
        <f t="shared" si="1"/>
        <v>0</v>
      </c>
      <c r="L8" s="41">
        <f t="shared" si="1"/>
        <v>0</v>
      </c>
      <c r="M8" s="41">
        <f t="shared" si="1"/>
        <v>0</v>
      </c>
      <c r="N8" s="41">
        <f t="shared" si="1"/>
        <v>0</v>
      </c>
      <c r="O8" s="41">
        <f t="shared" si="1"/>
        <v>0</v>
      </c>
      <c r="P8" s="41">
        <f t="shared" si="1"/>
        <v>0</v>
      </c>
      <c r="Q8" s="41">
        <f t="shared" si="1"/>
        <v>0</v>
      </c>
      <c r="R8" s="41">
        <f t="shared" si="1"/>
        <v>0</v>
      </c>
      <c r="S8" s="41">
        <f t="shared" si="1"/>
        <v>0</v>
      </c>
      <c r="T8" s="41">
        <f t="shared" si="1"/>
        <v>0</v>
      </c>
      <c r="U8" s="41">
        <f t="shared" si="1"/>
        <v>0</v>
      </c>
      <c r="V8" s="41">
        <f t="shared" si="1"/>
        <v>0</v>
      </c>
      <c r="W8" s="41">
        <f t="shared" si="1"/>
        <v>0</v>
      </c>
      <c r="X8" s="41">
        <f t="shared" si="1"/>
        <v>0</v>
      </c>
      <c r="Y8" s="41">
        <f t="shared" si="1"/>
        <v>0</v>
      </c>
      <c r="Z8" s="41">
        <f t="shared" si="1"/>
        <v>0</v>
      </c>
      <c r="AA8" s="41">
        <f t="shared" si="1"/>
        <v>0</v>
      </c>
      <c r="AB8" s="41">
        <f t="shared" si="1"/>
        <v>0</v>
      </c>
      <c r="AC8" s="41">
        <f t="shared" si="1"/>
        <v>0</v>
      </c>
      <c r="AD8" s="41">
        <f t="shared" si="1"/>
        <v>0</v>
      </c>
      <c r="AE8" s="41">
        <f t="shared" si="1"/>
        <v>0</v>
      </c>
      <c r="AF8" s="41">
        <f t="shared" si="1"/>
        <v>0</v>
      </c>
      <c r="AG8" s="41">
        <f t="shared" si="1"/>
        <v>0</v>
      </c>
      <c r="AH8" s="41">
        <f t="shared" si="1"/>
        <v>0</v>
      </c>
      <c r="AI8" s="41">
        <f t="shared" si="1"/>
        <v>0</v>
      </c>
      <c r="AJ8" s="41">
        <f t="shared" si="1"/>
        <v>0</v>
      </c>
      <c r="AK8" s="41">
        <f t="shared" si="1"/>
        <v>0</v>
      </c>
      <c r="AL8" s="41">
        <f t="shared" si="1"/>
        <v>0</v>
      </c>
      <c r="AM8" s="62"/>
    </row>
    <row r="9" ht="22.8" customHeight="1" spans="1:39">
      <c r="A9" s="42" t="s">
        <v>22</v>
      </c>
      <c r="B9" s="42" t="s">
        <v>22</v>
      </c>
      <c r="C9" s="43"/>
      <c r="D9" s="60" t="s">
        <v>72</v>
      </c>
      <c r="E9" s="41">
        <f>E10+E14+E16</f>
        <v>161.478</v>
      </c>
      <c r="F9" s="41">
        <f t="shared" ref="F9:AL9" si="2">SUM(F10:F18)</f>
        <v>322.956</v>
      </c>
      <c r="G9" s="41">
        <f t="shared" si="2"/>
        <v>322.956</v>
      </c>
      <c r="H9" s="41">
        <f t="shared" si="2"/>
        <v>319.956</v>
      </c>
      <c r="I9" s="41">
        <f t="shared" si="2"/>
        <v>3</v>
      </c>
      <c r="J9" s="41">
        <f t="shared" si="2"/>
        <v>0</v>
      </c>
      <c r="K9" s="41">
        <f t="shared" si="2"/>
        <v>0</v>
      </c>
      <c r="L9" s="41">
        <f t="shared" si="2"/>
        <v>0</v>
      </c>
      <c r="M9" s="41">
        <f t="shared" si="2"/>
        <v>0</v>
      </c>
      <c r="N9" s="41">
        <f t="shared" si="2"/>
        <v>0</v>
      </c>
      <c r="O9" s="41">
        <f t="shared" si="2"/>
        <v>0</v>
      </c>
      <c r="P9" s="41">
        <f t="shared" si="2"/>
        <v>0</v>
      </c>
      <c r="Q9" s="41">
        <f t="shared" si="2"/>
        <v>0</v>
      </c>
      <c r="R9" s="41">
        <f t="shared" si="2"/>
        <v>0</v>
      </c>
      <c r="S9" s="41">
        <f t="shared" si="2"/>
        <v>0</v>
      </c>
      <c r="T9" s="41">
        <f t="shared" si="2"/>
        <v>0</v>
      </c>
      <c r="U9" s="41">
        <f t="shared" si="2"/>
        <v>0</v>
      </c>
      <c r="V9" s="41">
        <f t="shared" si="2"/>
        <v>0</v>
      </c>
      <c r="W9" s="41">
        <f t="shared" si="2"/>
        <v>0</v>
      </c>
      <c r="X9" s="41">
        <f t="shared" si="2"/>
        <v>0</v>
      </c>
      <c r="Y9" s="41">
        <f t="shared" si="2"/>
        <v>0</v>
      </c>
      <c r="Z9" s="41">
        <f t="shared" si="2"/>
        <v>0</v>
      </c>
      <c r="AA9" s="41">
        <f t="shared" si="2"/>
        <v>0</v>
      </c>
      <c r="AB9" s="41">
        <f t="shared" si="2"/>
        <v>0</v>
      </c>
      <c r="AC9" s="41">
        <f t="shared" si="2"/>
        <v>0</v>
      </c>
      <c r="AD9" s="41">
        <f t="shared" si="2"/>
        <v>0</v>
      </c>
      <c r="AE9" s="41">
        <f t="shared" si="2"/>
        <v>0</v>
      </c>
      <c r="AF9" s="41">
        <f t="shared" si="2"/>
        <v>0</v>
      </c>
      <c r="AG9" s="41">
        <f t="shared" si="2"/>
        <v>0</v>
      </c>
      <c r="AH9" s="41">
        <f t="shared" si="2"/>
        <v>0</v>
      </c>
      <c r="AI9" s="41">
        <f t="shared" si="2"/>
        <v>0</v>
      </c>
      <c r="AJ9" s="41">
        <f t="shared" si="2"/>
        <v>0</v>
      </c>
      <c r="AK9" s="41">
        <f t="shared" si="2"/>
        <v>0</v>
      </c>
      <c r="AL9" s="41">
        <f t="shared" si="2"/>
        <v>0</v>
      </c>
      <c r="AM9" s="62"/>
    </row>
    <row r="10" ht="22.8" customHeight="1" spans="1:39">
      <c r="A10" s="42" t="s">
        <v>22</v>
      </c>
      <c r="B10" s="42" t="s">
        <v>22</v>
      </c>
      <c r="C10" s="43"/>
      <c r="D10" s="60" t="s">
        <v>147</v>
      </c>
      <c r="E10" s="41">
        <f>F10+P10+Z10</f>
        <v>136.09</v>
      </c>
      <c r="F10" s="41">
        <f>G10+J10+M10</f>
        <v>136.09</v>
      </c>
      <c r="G10" s="41">
        <f>H10+I10</f>
        <v>136.09</v>
      </c>
      <c r="H10" s="45">
        <f>H11+H12+H13</f>
        <v>136.09</v>
      </c>
      <c r="I10" s="45"/>
      <c r="J10" s="41">
        <f>K10+L10</f>
        <v>0</v>
      </c>
      <c r="K10" s="45"/>
      <c r="L10" s="45"/>
      <c r="M10" s="41">
        <f>N10+O10</f>
        <v>0</v>
      </c>
      <c r="N10" s="45"/>
      <c r="O10" s="45"/>
      <c r="P10" s="41">
        <f>Q10+T10+W10</f>
        <v>0</v>
      </c>
      <c r="Q10" s="41">
        <f>R10+S10</f>
        <v>0</v>
      </c>
      <c r="R10" s="45"/>
      <c r="S10" s="45"/>
      <c r="T10" s="41">
        <f>U10+V10</f>
        <v>0</v>
      </c>
      <c r="U10" s="45"/>
      <c r="V10" s="45"/>
      <c r="W10" s="41">
        <f>X10+Y10</f>
        <v>0</v>
      </c>
      <c r="X10" s="45"/>
      <c r="Y10" s="45"/>
      <c r="Z10" s="44">
        <f>AA10+AD10+AG10+AJ10</f>
        <v>0</v>
      </c>
      <c r="AA10" s="44">
        <f>AB10+AC10</f>
        <v>0</v>
      </c>
      <c r="AB10" s="45"/>
      <c r="AC10" s="45"/>
      <c r="AD10" s="44">
        <f>AE10+AF10</f>
        <v>0</v>
      </c>
      <c r="AE10" s="45"/>
      <c r="AF10" s="45"/>
      <c r="AG10" s="41">
        <f>AH10+AI10</f>
        <v>0</v>
      </c>
      <c r="AH10" s="45"/>
      <c r="AI10" s="45"/>
      <c r="AJ10" s="41">
        <f>AK10+AL10</f>
        <v>0</v>
      </c>
      <c r="AK10" s="45"/>
      <c r="AL10" s="45"/>
      <c r="AM10" s="62"/>
    </row>
    <row r="11" ht="22.8" customHeight="1" spans="1:39">
      <c r="A11" s="42" t="s">
        <v>148</v>
      </c>
      <c r="B11" s="42" t="s">
        <v>149</v>
      </c>
      <c r="C11" s="43">
        <v>132101</v>
      </c>
      <c r="D11" s="60" t="s">
        <v>150</v>
      </c>
      <c r="E11" s="41">
        <f>F11+P11+Z11</f>
        <v>100.72</v>
      </c>
      <c r="F11" s="41">
        <f>G11+J11+M11</f>
        <v>100.72</v>
      </c>
      <c r="G11" s="41">
        <f>H11+I11</f>
        <v>100.72</v>
      </c>
      <c r="H11" s="45">
        <v>100.72</v>
      </c>
      <c r="I11" s="45"/>
      <c r="J11" s="41">
        <f>K11+L11</f>
        <v>0</v>
      </c>
      <c r="K11" s="45"/>
      <c r="L11" s="45"/>
      <c r="M11" s="41">
        <f>N11+O11</f>
        <v>0</v>
      </c>
      <c r="N11" s="45"/>
      <c r="O11" s="45"/>
      <c r="P11" s="41">
        <f>Q11+T11+W11</f>
        <v>0</v>
      </c>
      <c r="Q11" s="41">
        <f>R11+S11</f>
        <v>0</v>
      </c>
      <c r="R11" s="45"/>
      <c r="S11" s="45"/>
      <c r="T11" s="41">
        <f>U11+V11</f>
        <v>0</v>
      </c>
      <c r="U11" s="45"/>
      <c r="V11" s="45"/>
      <c r="W11" s="41">
        <f>X11+Y11</f>
        <v>0</v>
      </c>
      <c r="X11" s="45"/>
      <c r="Y11" s="45"/>
      <c r="Z11" s="44">
        <f>AA11+AD11+AG11+AJ11</f>
        <v>0</v>
      </c>
      <c r="AA11" s="44">
        <f>AB11+AC11</f>
        <v>0</v>
      </c>
      <c r="AB11" s="45"/>
      <c r="AC11" s="45"/>
      <c r="AD11" s="44">
        <f>AE11+AF11</f>
        <v>0</v>
      </c>
      <c r="AE11" s="45"/>
      <c r="AF11" s="45"/>
      <c r="AG11" s="41">
        <f>AH11+AI11</f>
        <v>0</v>
      </c>
      <c r="AH11" s="45"/>
      <c r="AI11" s="45"/>
      <c r="AJ11" s="41">
        <f>AK11+AL11</f>
        <v>0</v>
      </c>
      <c r="AK11" s="45"/>
      <c r="AL11" s="45"/>
      <c r="AM11" s="62"/>
    </row>
    <row r="12" ht="22.8" customHeight="1" spans="1:39">
      <c r="A12" s="42" t="s">
        <v>148</v>
      </c>
      <c r="B12" s="42" t="s">
        <v>151</v>
      </c>
      <c r="C12" s="43">
        <v>132101</v>
      </c>
      <c r="D12" s="60" t="s">
        <v>152</v>
      </c>
      <c r="E12" s="41">
        <f t="shared" ref="E12:E18" si="3">F12+P12+Z12</f>
        <v>23.58</v>
      </c>
      <c r="F12" s="41">
        <f t="shared" ref="F12:F18" si="4">G12+J12+M12</f>
        <v>23.58</v>
      </c>
      <c r="G12" s="41">
        <f t="shared" ref="G12:G18" si="5">H12+I12</f>
        <v>23.58</v>
      </c>
      <c r="H12" s="45">
        <v>23.58</v>
      </c>
      <c r="I12" s="45"/>
      <c r="J12" s="41">
        <f t="shared" ref="J12:J18" si="6">K12+L12</f>
        <v>0</v>
      </c>
      <c r="K12" s="45"/>
      <c r="L12" s="45"/>
      <c r="M12" s="41">
        <f t="shared" ref="M12:M18" si="7">N12+O12</f>
        <v>0</v>
      </c>
      <c r="N12" s="45"/>
      <c r="O12" s="45"/>
      <c r="P12" s="41">
        <f t="shared" ref="P12:P18" si="8">Q12+T12+W12</f>
        <v>0</v>
      </c>
      <c r="Q12" s="41">
        <f t="shared" ref="Q12:Q18" si="9">R12+S12</f>
        <v>0</v>
      </c>
      <c r="R12" s="45"/>
      <c r="S12" s="45"/>
      <c r="T12" s="41">
        <f t="shared" ref="T12:T18" si="10">U12+V12</f>
        <v>0</v>
      </c>
      <c r="U12" s="45"/>
      <c r="V12" s="45"/>
      <c r="W12" s="41">
        <f t="shared" ref="W12:W18" si="11">X12+Y12</f>
        <v>0</v>
      </c>
      <c r="X12" s="45"/>
      <c r="Y12" s="45"/>
      <c r="Z12" s="44">
        <f t="shared" ref="Z12:Z18" si="12">AA12+AD12+AG12+AJ12</f>
        <v>0</v>
      </c>
      <c r="AA12" s="44">
        <f t="shared" ref="AA12:AA18" si="13">AB12+AC12</f>
        <v>0</v>
      </c>
      <c r="AB12" s="45"/>
      <c r="AC12" s="45"/>
      <c r="AD12" s="44">
        <f t="shared" ref="AD12:AD18" si="14">AE12+AF12</f>
        <v>0</v>
      </c>
      <c r="AE12" s="45"/>
      <c r="AF12" s="45"/>
      <c r="AG12" s="41">
        <f t="shared" ref="AG12:AG18" si="15">AH12+AI12</f>
        <v>0</v>
      </c>
      <c r="AH12" s="45"/>
      <c r="AI12" s="45"/>
      <c r="AJ12" s="41">
        <f t="shared" ref="AJ12:AJ18" si="16">AK12+AL12</f>
        <v>0</v>
      </c>
      <c r="AK12" s="45"/>
      <c r="AL12" s="45"/>
      <c r="AM12" s="62"/>
    </row>
    <row r="13" ht="22.8" customHeight="1" spans="1:39">
      <c r="A13" s="42" t="s">
        <v>148</v>
      </c>
      <c r="B13" s="42" t="s">
        <v>153</v>
      </c>
      <c r="C13" s="43">
        <v>132101</v>
      </c>
      <c r="D13" s="60" t="s">
        <v>154</v>
      </c>
      <c r="E13" s="41">
        <f t="shared" si="3"/>
        <v>11.79</v>
      </c>
      <c r="F13" s="41">
        <f t="shared" si="4"/>
        <v>11.79</v>
      </c>
      <c r="G13" s="41">
        <f t="shared" si="5"/>
        <v>11.79</v>
      </c>
      <c r="H13" s="45">
        <v>11.79</v>
      </c>
      <c r="I13" s="45"/>
      <c r="J13" s="41">
        <f t="shared" si="6"/>
        <v>0</v>
      </c>
      <c r="K13" s="45"/>
      <c r="L13" s="45"/>
      <c r="M13" s="41">
        <f t="shared" si="7"/>
        <v>0</v>
      </c>
      <c r="N13" s="45"/>
      <c r="O13" s="45"/>
      <c r="P13" s="41">
        <f t="shared" si="8"/>
        <v>0</v>
      </c>
      <c r="Q13" s="41">
        <f t="shared" si="9"/>
        <v>0</v>
      </c>
      <c r="R13" s="45"/>
      <c r="S13" s="45"/>
      <c r="T13" s="41">
        <f t="shared" si="10"/>
        <v>0</v>
      </c>
      <c r="U13" s="45"/>
      <c r="V13" s="45"/>
      <c r="W13" s="41">
        <f t="shared" si="11"/>
        <v>0</v>
      </c>
      <c r="X13" s="45"/>
      <c r="Y13" s="45"/>
      <c r="Z13" s="44">
        <f t="shared" si="12"/>
        <v>0</v>
      </c>
      <c r="AA13" s="44">
        <f t="shared" si="13"/>
        <v>0</v>
      </c>
      <c r="AB13" s="45"/>
      <c r="AC13" s="45"/>
      <c r="AD13" s="44">
        <f t="shared" si="14"/>
        <v>0</v>
      </c>
      <c r="AE13" s="45"/>
      <c r="AF13" s="45"/>
      <c r="AG13" s="41">
        <f t="shared" si="15"/>
        <v>0</v>
      </c>
      <c r="AH13" s="45"/>
      <c r="AI13" s="45"/>
      <c r="AJ13" s="41">
        <f t="shared" si="16"/>
        <v>0</v>
      </c>
      <c r="AK13" s="45"/>
      <c r="AL13" s="45"/>
      <c r="AM13" s="62"/>
    </row>
    <row r="14" ht="22.8" customHeight="1" spans="1:39">
      <c r="A14" s="42"/>
      <c r="B14" s="42"/>
      <c r="C14" s="43"/>
      <c r="D14" s="60" t="s">
        <v>155</v>
      </c>
      <c r="E14" s="41">
        <f t="shared" si="3"/>
        <v>25.37</v>
      </c>
      <c r="F14" s="41">
        <f t="shared" si="4"/>
        <v>25.37</v>
      </c>
      <c r="G14" s="41">
        <f t="shared" si="5"/>
        <v>25.37</v>
      </c>
      <c r="H14" s="45">
        <v>23.87</v>
      </c>
      <c r="I14" s="45">
        <v>1.5</v>
      </c>
      <c r="J14" s="41">
        <f t="shared" si="6"/>
        <v>0</v>
      </c>
      <c r="K14" s="45"/>
      <c r="L14" s="45"/>
      <c r="M14" s="41">
        <f t="shared" si="7"/>
        <v>0</v>
      </c>
      <c r="N14" s="45"/>
      <c r="O14" s="45"/>
      <c r="P14" s="41">
        <f t="shared" si="8"/>
        <v>0</v>
      </c>
      <c r="Q14" s="41">
        <f t="shared" si="9"/>
        <v>0</v>
      </c>
      <c r="R14" s="45"/>
      <c r="S14" s="45"/>
      <c r="T14" s="41">
        <f t="shared" si="10"/>
        <v>0</v>
      </c>
      <c r="U14" s="45"/>
      <c r="V14" s="45"/>
      <c r="W14" s="41">
        <f t="shared" si="11"/>
        <v>0</v>
      </c>
      <c r="X14" s="45"/>
      <c r="Y14" s="45"/>
      <c r="Z14" s="44">
        <f t="shared" si="12"/>
        <v>0</v>
      </c>
      <c r="AA14" s="44">
        <f t="shared" si="13"/>
        <v>0</v>
      </c>
      <c r="AB14" s="45"/>
      <c r="AC14" s="45"/>
      <c r="AD14" s="44">
        <f t="shared" si="14"/>
        <v>0</v>
      </c>
      <c r="AE14" s="45"/>
      <c r="AF14" s="45"/>
      <c r="AG14" s="41">
        <f t="shared" si="15"/>
        <v>0</v>
      </c>
      <c r="AH14" s="45"/>
      <c r="AI14" s="45"/>
      <c r="AJ14" s="41">
        <f t="shared" si="16"/>
        <v>0</v>
      </c>
      <c r="AK14" s="45"/>
      <c r="AL14" s="45"/>
      <c r="AM14" s="62"/>
    </row>
    <row r="15" ht="22.8" customHeight="1" spans="1:39">
      <c r="A15" s="42" t="s">
        <v>156</v>
      </c>
      <c r="B15" s="42" t="s">
        <v>149</v>
      </c>
      <c r="C15" s="43">
        <v>132101</v>
      </c>
      <c r="D15" s="60" t="s">
        <v>157</v>
      </c>
      <c r="E15" s="41">
        <f t="shared" si="3"/>
        <v>25.37</v>
      </c>
      <c r="F15" s="41">
        <f t="shared" si="4"/>
        <v>25.37</v>
      </c>
      <c r="G15" s="41">
        <f t="shared" si="5"/>
        <v>25.37</v>
      </c>
      <c r="H15" s="45">
        <v>23.87</v>
      </c>
      <c r="I15" s="45">
        <v>1.5</v>
      </c>
      <c r="J15" s="41">
        <f t="shared" si="6"/>
        <v>0</v>
      </c>
      <c r="K15" s="45"/>
      <c r="L15" s="45"/>
      <c r="M15" s="41">
        <f t="shared" si="7"/>
        <v>0</v>
      </c>
      <c r="N15" s="45"/>
      <c r="O15" s="45"/>
      <c r="P15" s="41">
        <f t="shared" si="8"/>
        <v>0</v>
      </c>
      <c r="Q15" s="41">
        <f t="shared" si="9"/>
        <v>0</v>
      </c>
      <c r="R15" s="45"/>
      <c r="S15" s="45"/>
      <c r="T15" s="41">
        <f t="shared" si="10"/>
        <v>0</v>
      </c>
      <c r="U15" s="45"/>
      <c r="V15" s="45"/>
      <c r="W15" s="41">
        <f t="shared" si="11"/>
        <v>0</v>
      </c>
      <c r="X15" s="45"/>
      <c r="Y15" s="45"/>
      <c r="Z15" s="44">
        <f t="shared" si="12"/>
        <v>0</v>
      </c>
      <c r="AA15" s="44">
        <f t="shared" si="13"/>
        <v>0</v>
      </c>
      <c r="AB15" s="45"/>
      <c r="AC15" s="45"/>
      <c r="AD15" s="44">
        <f t="shared" si="14"/>
        <v>0</v>
      </c>
      <c r="AE15" s="45"/>
      <c r="AF15" s="45"/>
      <c r="AG15" s="41">
        <f t="shared" si="15"/>
        <v>0</v>
      </c>
      <c r="AH15" s="45"/>
      <c r="AI15" s="45"/>
      <c r="AJ15" s="41">
        <f t="shared" si="16"/>
        <v>0</v>
      </c>
      <c r="AK15" s="45"/>
      <c r="AL15" s="45"/>
      <c r="AM15" s="62"/>
    </row>
    <row r="16" ht="22.8" customHeight="1" spans="1:39">
      <c r="A16" s="42" t="s">
        <v>22</v>
      </c>
      <c r="B16" s="42" t="s">
        <v>22</v>
      </c>
      <c r="C16" s="43"/>
      <c r="D16" s="60" t="s">
        <v>158</v>
      </c>
      <c r="E16" s="41">
        <f t="shared" si="3"/>
        <v>0.018</v>
      </c>
      <c r="F16" s="41">
        <f t="shared" si="4"/>
        <v>0.018</v>
      </c>
      <c r="G16" s="41">
        <f t="shared" si="5"/>
        <v>0.018</v>
      </c>
      <c r="H16" s="45">
        <f>H17</f>
        <v>0.018</v>
      </c>
      <c r="I16" s="45"/>
      <c r="J16" s="41">
        <f t="shared" si="6"/>
        <v>0</v>
      </c>
      <c r="K16" s="45"/>
      <c r="L16" s="45"/>
      <c r="M16" s="41">
        <f t="shared" si="7"/>
        <v>0</v>
      </c>
      <c r="N16" s="45"/>
      <c r="O16" s="45"/>
      <c r="P16" s="41">
        <f t="shared" si="8"/>
        <v>0</v>
      </c>
      <c r="Q16" s="41">
        <f t="shared" si="9"/>
        <v>0</v>
      </c>
      <c r="R16" s="45"/>
      <c r="S16" s="45"/>
      <c r="T16" s="41">
        <f t="shared" si="10"/>
        <v>0</v>
      </c>
      <c r="U16" s="45"/>
      <c r="V16" s="45"/>
      <c r="W16" s="41">
        <f t="shared" si="11"/>
        <v>0</v>
      </c>
      <c r="X16" s="45"/>
      <c r="Y16" s="45"/>
      <c r="Z16" s="44">
        <f t="shared" si="12"/>
        <v>0</v>
      </c>
      <c r="AA16" s="44">
        <f t="shared" si="13"/>
        <v>0</v>
      </c>
      <c r="AB16" s="45"/>
      <c r="AC16" s="45"/>
      <c r="AD16" s="44">
        <f t="shared" si="14"/>
        <v>0</v>
      </c>
      <c r="AE16" s="45"/>
      <c r="AF16" s="45"/>
      <c r="AG16" s="41">
        <f t="shared" si="15"/>
        <v>0</v>
      </c>
      <c r="AH16" s="45"/>
      <c r="AI16" s="45"/>
      <c r="AJ16" s="41">
        <f t="shared" si="16"/>
        <v>0</v>
      </c>
      <c r="AK16" s="45"/>
      <c r="AL16" s="45"/>
      <c r="AM16" s="62"/>
    </row>
    <row r="17" ht="22.8" customHeight="1" spans="1:39">
      <c r="A17" s="42" t="s">
        <v>159</v>
      </c>
      <c r="B17" s="42" t="s">
        <v>149</v>
      </c>
      <c r="C17" s="43">
        <v>132101</v>
      </c>
      <c r="D17" s="60" t="s">
        <v>160</v>
      </c>
      <c r="E17" s="41">
        <f t="shared" si="3"/>
        <v>0.018</v>
      </c>
      <c r="F17" s="41">
        <f t="shared" si="4"/>
        <v>0.018</v>
      </c>
      <c r="G17" s="41">
        <f t="shared" si="5"/>
        <v>0.018</v>
      </c>
      <c r="H17" s="45">
        <v>0.018</v>
      </c>
      <c r="I17" s="45"/>
      <c r="J17" s="41">
        <f t="shared" si="6"/>
        <v>0</v>
      </c>
      <c r="K17" s="45"/>
      <c r="L17" s="45"/>
      <c r="M17" s="41">
        <f t="shared" si="7"/>
        <v>0</v>
      </c>
      <c r="N17" s="45"/>
      <c r="O17" s="45"/>
      <c r="P17" s="41">
        <f t="shared" si="8"/>
        <v>0</v>
      </c>
      <c r="Q17" s="41">
        <f t="shared" si="9"/>
        <v>0</v>
      </c>
      <c r="R17" s="45"/>
      <c r="S17" s="45"/>
      <c r="T17" s="41">
        <f t="shared" si="10"/>
        <v>0</v>
      </c>
      <c r="U17" s="45"/>
      <c r="V17" s="45"/>
      <c r="W17" s="41">
        <f t="shared" si="11"/>
        <v>0</v>
      </c>
      <c r="X17" s="45"/>
      <c r="Y17" s="45"/>
      <c r="Z17" s="44">
        <f t="shared" si="12"/>
        <v>0</v>
      </c>
      <c r="AA17" s="44">
        <f t="shared" si="13"/>
        <v>0</v>
      </c>
      <c r="AB17" s="45"/>
      <c r="AC17" s="45"/>
      <c r="AD17" s="44">
        <f t="shared" si="14"/>
        <v>0</v>
      </c>
      <c r="AE17" s="45"/>
      <c r="AF17" s="45"/>
      <c r="AG17" s="41">
        <f t="shared" si="15"/>
        <v>0</v>
      </c>
      <c r="AH17" s="45"/>
      <c r="AI17" s="45"/>
      <c r="AJ17" s="41">
        <f t="shared" si="16"/>
        <v>0</v>
      </c>
      <c r="AK17" s="45"/>
      <c r="AL17" s="45"/>
      <c r="AM17" s="62"/>
    </row>
    <row r="18" ht="22.8" customHeight="1" spans="1:39">
      <c r="A18" s="42" t="s">
        <v>159</v>
      </c>
      <c r="B18" s="42" t="s">
        <v>161</v>
      </c>
      <c r="C18" s="43">
        <v>132101</v>
      </c>
      <c r="D18" s="60" t="s">
        <v>162</v>
      </c>
      <c r="E18" s="41">
        <f t="shared" si="3"/>
        <v>0</v>
      </c>
      <c r="F18" s="41">
        <f t="shared" si="4"/>
        <v>0</v>
      </c>
      <c r="G18" s="41">
        <f t="shared" si="5"/>
        <v>0</v>
      </c>
      <c r="H18" s="45"/>
      <c r="I18" s="45"/>
      <c r="J18" s="41">
        <f t="shared" si="6"/>
        <v>0</v>
      </c>
      <c r="K18" s="45"/>
      <c r="L18" s="45"/>
      <c r="M18" s="41">
        <f t="shared" si="7"/>
        <v>0</v>
      </c>
      <c r="N18" s="45"/>
      <c r="O18" s="45"/>
      <c r="P18" s="41">
        <f t="shared" si="8"/>
        <v>0</v>
      </c>
      <c r="Q18" s="41">
        <f t="shared" si="9"/>
        <v>0</v>
      </c>
      <c r="R18" s="45"/>
      <c r="S18" s="45"/>
      <c r="T18" s="41">
        <f t="shared" si="10"/>
        <v>0</v>
      </c>
      <c r="U18" s="45"/>
      <c r="V18" s="45"/>
      <c r="W18" s="41">
        <f t="shared" si="11"/>
        <v>0</v>
      </c>
      <c r="X18" s="45"/>
      <c r="Y18" s="45"/>
      <c r="Z18" s="44">
        <f t="shared" si="12"/>
        <v>0</v>
      </c>
      <c r="AA18" s="44">
        <f t="shared" si="13"/>
        <v>0</v>
      </c>
      <c r="AB18" s="45"/>
      <c r="AC18" s="45"/>
      <c r="AD18" s="44">
        <f t="shared" si="14"/>
        <v>0</v>
      </c>
      <c r="AE18" s="45"/>
      <c r="AF18" s="45"/>
      <c r="AG18" s="41">
        <f t="shared" si="15"/>
        <v>0</v>
      </c>
      <c r="AH18" s="45"/>
      <c r="AI18" s="45"/>
      <c r="AJ18" s="41">
        <f t="shared" si="16"/>
        <v>0</v>
      </c>
      <c r="AK18" s="45"/>
      <c r="AL18" s="45"/>
      <c r="AM18" s="62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rintOptions horizontalCentered="1"/>
  <pageMargins left="0" right="0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10" defaultRowHeight="13.5" outlineLevelCol="7"/>
  <cols>
    <col min="1" max="3" width="5" style="46" customWidth="1"/>
    <col min="4" max="4" width="10.25" style="46" customWidth="1"/>
    <col min="5" max="5" width="40.875" style="46" customWidth="1"/>
    <col min="6" max="8" width="9.5" customWidth="1"/>
    <col min="9" max="9" width="9.76666666666667" customWidth="1"/>
  </cols>
  <sheetData>
    <row r="1" ht="16.35" customHeight="1" spans="1:8">
      <c r="A1" s="47"/>
      <c r="B1" s="47"/>
      <c r="C1" s="47"/>
      <c r="D1" s="48"/>
      <c r="E1" s="48"/>
      <c r="F1" s="20" t="s">
        <v>163</v>
      </c>
      <c r="G1" s="20"/>
      <c r="H1" s="20"/>
    </row>
    <row r="2" ht="22.8" customHeight="1" spans="1:8">
      <c r="A2" s="49" t="s">
        <v>164</v>
      </c>
      <c r="B2" s="49"/>
      <c r="C2" s="49"/>
      <c r="D2" s="49"/>
      <c r="E2" s="49"/>
      <c r="F2" s="49"/>
      <c r="G2" s="49"/>
      <c r="H2" s="49"/>
    </row>
    <row r="3" ht="19.55" customHeight="1" spans="1:8">
      <c r="A3" s="50" t="s">
        <v>4</v>
      </c>
      <c r="B3" s="50"/>
      <c r="C3" s="50"/>
      <c r="D3" s="50"/>
      <c r="E3" s="50"/>
      <c r="F3" s="6"/>
      <c r="G3" s="38" t="s">
        <v>5</v>
      </c>
      <c r="H3" s="38"/>
    </row>
    <row r="4" ht="24.4" customHeight="1" spans="1:8">
      <c r="A4" s="51" t="s">
        <v>8</v>
      </c>
      <c r="B4" s="51"/>
      <c r="C4" s="51"/>
      <c r="D4" s="51"/>
      <c r="E4" s="51"/>
      <c r="F4" s="9" t="s">
        <v>58</v>
      </c>
      <c r="G4" s="27" t="s">
        <v>165</v>
      </c>
      <c r="H4" s="27"/>
    </row>
    <row r="5" ht="24.4" customHeight="1" spans="1:8">
      <c r="A5" s="51" t="s">
        <v>79</v>
      </c>
      <c r="B5" s="51"/>
      <c r="C5" s="51"/>
      <c r="D5" s="51" t="s">
        <v>69</v>
      </c>
      <c r="E5" s="51" t="s">
        <v>70</v>
      </c>
      <c r="F5" s="9"/>
      <c r="G5" s="27" t="s">
        <v>139</v>
      </c>
      <c r="H5" s="27" t="s">
        <v>141</v>
      </c>
    </row>
    <row r="6" ht="57" customHeight="1" spans="1:8">
      <c r="A6" s="51" t="s">
        <v>80</v>
      </c>
      <c r="B6" s="51" t="s">
        <v>81</v>
      </c>
      <c r="C6" s="51" t="s">
        <v>82</v>
      </c>
      <c r="D6" s="51"/>
      <c r="E6" s="51"/>
      <c r="F6" s="9"/>
      <c r="G6" s="27"/>
      <c r="H6" s="27"/>
    </row>
    <row r="7" ht="33" customHeight="1" spans="1:8">
      <c r="A7" s="52"/>
      <c r="B7" s="52"/>
      <c r="C7" s="52"/>
      <c r="D7" s="52"/>
      <c r="E7" s="52" t="s">
        <v>71</v>
      </c>
      <c r="F7" s="13">
        <f>F8</f>
        <v>161.48</v>
      </c>
      <c r="G7" s="13">
        <f>G8</f>
        <v>160.28</v>
      </c>
      <c r="H7" s="13">
        <f>H8</f>
        <v>1.2</v>
      </c>
    </row>
    <row r="8" ht="33" customHeight="1" spans="1:8">
      <c r="A8" s="53"/>
      <c r="B8" s="53"/>
      <c r="C8" s="53"/>
      <c r="D8" s="53"/>
      <c r="E8" s="53" t="s">
        <v>22</v>
      </c>
      <c r="F8" s="15">
        <f>F9</f>
        <v>161.48</v>
      </c>
      <c r="G8" s="15">
        <f>G9</f>
        <v>160.28</v>
      </c>
      <c r="H8" s="15">
        <f>H9</f>
        <v>1.2</v>
      </c>
    </row>
    <row r="9" ht="33" customHeight="1" spans="1:8">
      <c r="A9" s="54"/>
      <c r="B9" s="54"/>
      <c r="C9" s="54"/>
      <c r="D9" s="54"/>
      <c r="E9" s="54" t="s">
        <v>72</v>
      </c>
      <c r="F9" s="55">
        <f>F10+F11+F12+F13+F14+F15</f>
        <v>161.48</v>
      </c>
      <c r="G9" s="55">
        <f>G10+G11+G12+G13+G14+G15</f>
        <v>160.28</v>
      </c>
      <c r="H9" s="55">
        <f>H10+H11+H12+H13+H14+H15</f>
        <v>1.2</v>
      </c>
    </row>
    <row r="10" ht="33" customHeight="1" spans="1:8">
      <c r="A10" s="54" t="s">
        <v>83</v>
      </c>
      <c r="B10" s="54">
        <v>31</v>
      </c>
      <c r="C10" s="54" t="s">
        <v>84</v>
      </c>
      <c r="D10" s="54">
        <v>132101</v>
      </c>
      <c r="E10" s="54" t="s">
        <v>166</v>
      </c>
      <c r="F10" s="55">
        <f>G10+H10</f>
        <v>112.2</v>
      </c>
      <c r="G10" s="56">
        <v>111</v>
      </c>
      <c r="H10" s="56">
        <v>1.2</v>
      </c>
    </row>
    <row r="11" ht="33" customHeight="1" spans="1:8">
      <c r="A11" s="54" t="s">
        <v>83</v>
      </c>
      <c r="B11" s="54">
        <v>31</v>
      </c>
      <c r="C11" s="54" t="s">
        <v>86</v>
      </c>
      <c r="D11" s="54">
        <v>132101</v>
      </c>
      <c r="E11" s="54" t="s">
        <v>167</v>
      </c>
      <c r="F11" s="55">
        <f t="shared" ref="F10:F15" si="0">SUM(G11:H11)</f>
        <v>1.5</v>
      </c>
      <c r="G11" s="56">
        <v>1.5</v>
      </c>
      <c r="H11" s="56"/>
    </row>
    <row r="12" ht="33" customHeight="1" spans="1:8">
      <c r="A12" s="54">
        <v>201</v>
      </c>
      <c r="B12" s="54">
        <v>31</v>
      </c>
      <c r="C12" s="54">
        <v>5</v>
      </c>
      <c r="D12" s="54">
        <v>132101</v>
      </c>
      <c r="E12" s="54" t="s">
        <v>168</v>
      </c>
      <c r="F12" s="55">
        <f t="shared" si="0"/>
        <v>12.41</v>
      </c>
      <c r="G12" s="56">
        <v>12.41</v>
      </c>
      <c r="H12" s="56"/>
    </row>
    <row r="13" ht="33" customHeight="1" spans="1:8">
      <c r="A13" s="54" t="s">
        <v>89</v>
      </c>
      <c r="B13" s="54" t="s">
        <v>90</v>
      </c>
      <c r="C13" s="54" t="s">
        <v>90</v>
      </c>
      <c r="D13" s="54">
        <v>132101</v>
      </c>
      <c r="E13" s="54" t="s">
        <v>169</v>
      </c>
      <c r="F13" s="55">
        <f t="shared" si="0"/>
        <v>15.72</v>
      </c>
      <c r="G13" s="56">
        <v>15.72</v>
      </c>
      <c r="H13" s="56"/>
    </row>
    <row r="14" ht="33" customHeight="1" spans="1:8">
      <c r="A14" s="54" t="s">
        <v>92</v>
      </c>
      <c r="B14" s="54" t="s">
        <v>93</v>
      </c>
      <c r="C14" s="54" t="s">
        <v>84</v>
      </c>
      <c r="D14" s="54">
        <v>132101</v>
      </c>
      <c r="E14" s="54" t="s">
        <v>170</v>
      </c>
      <c r="F14" s="55">
        <f t="shared" si="0"/>
        <v>7.86</v>
      </c>
      <c r="G14" s="56">
        <v>7.86</v>
      </c>
      <c r="H14" s="56"/>
    </row>
    <row r="15" ht="33" customHeight="1" spans="1:8">
      <c r="A15" s="54" t="s">
        <v>95</v>
      </c>
      <c r="B15" s="54" t="s">
        <v>86</v>
      </c>
      <c r="C15" s="54" t="s">
        <v>84</v>
      </c>
      <c r="D15" s="54">
        <v>132101</v>
      </c>
      <c r="E15" s="54" t="s">
        <v>171</v>
      </c>
      <c r="F15" s="55">
        <f t="shared" si="0"/>
        <v>11.79</v>
      </c>
      <c r="G15" s="56">
        <v>11.79</v>
      </c>
      <c r="H15" s="56"/>
    </row>
  </sheetData>
  <mergeCells count="13">
    <mergeCell ref="A1:C1"/>
    <mergeCell ref="F1:H1"/>
    <mergeCell ref="A2:H2"/>
    <mergeCell ref="A3:E3"/>
    <mergeCell ref="G3:H3"/>
    <mergeCell ref="A4:E4"/>
    <mergeCell ref="G4:H4"/>
    <mergeCell ref="A5:C5"/>
    <mergeCell ref="D5:D6"/>
    <mergeCell ref="E5:E6"/>
    <mergeCell ref="F4:F6"/>
    <mergeCell ref="G5:G6"/>
    <mergeCell ref="H5:H6"/>
  </mergeCells>
  <printOptions horizontalCentered="1"/>
  <pageMargins left="0" right="0" top="0.271527777777778" bottom="0.271527777777778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 outlineLevelCol="7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9.76666666666667" customWidth="1"/>
  </cols>
  <sheetData>
    <row r="1" ht="16.35" customHeight="1" spans="1:8">
      <c r="A1" s="2"/>
      <c r="B1" s="2"/>
      <c r="C1" s="2"/>
      <c r="D1" s="36"/>
      <c r="E1" s="36"/>
      <c r="F1" s="1"/>
      <c r="G1" s="1"/>
      <c r="H1" s="37" t="s">
        <v>172</v>
      </c>
    </row>
    <row r="2" ht="22.8" customHeight="1" spans="1:8">
      <c r="A2" s="1"/>
      <c r="B2" s="5" t="s">
        <v>173</v>
      </c>
      <c r="C2" s="5"/>
      <c r="D2" s="5"/>
      <c r="E2" s="5"/>
      <c r="F2" s="5"/>
      <c r="G2" s="5"/>
      <c r="H2" s="5"/>
    </row>
    <row r="3" ht="19.55" customHeight="1" spans="1:8">
      <c r="A3" s="6"/>
      <c r="B3" s="7" t="s">
        <v>4</v>
      </c>
      <c r="C3" s="7"/>
      <c r="D3" s="7"/>
      <c r="E3" s="7"/>
      <c r="G3" s="6"/>
      <c r="H3" s="38" t="s">
        <v>5</v>
      </c>
    </row>
    <row r="4" ht="24.4" customHeight="1" spans="1:8">
      <c r="A4" s="8"/>
      <c r="B4" s="39" t="s">
        <v>8</v>
      </c>
      <c r="C4" s="39"/>
      <c r="D4" s="39"/>
      <c r="E4" s="39"/>
      <c r="F4" s="39" t="s">
        <v>75</v>
      </c>
      <c r="G4" s="39"/>
      <c r="H4" s="39"/>
    </row>
    <row r="5" ht="24.4" customHeight="1" spans="1:8">
      <c r="A5" s="8"/>
      <c r="B5" s="39" t="s">
        <v>79</v>
      </c>
      <c r="C5" s="39"/>
      <c r="D5" s="39" t="s">
        <v>69</v>
      </c>
      <c r="E5" s="39" t="s">
        <v>70</v>
      </c>
      <c r="F5" s="39" t="s">
        <v>58</v>
      </c>
      <c r="G5" s="39" t="s">
        <v>174</v>
      </c>
      <c r="H5" s="39" t="s">
        <v>175</v>
      </c>
    </row>
    <row r="6" ht="24.4" customHeight="1" spans="1:8">
      <c r="A6" s="3"/>
      <c r="B6" s="39" t="s">
        <v>80</v>
      </c>
      <c r="C6" s="39" t="s">
        <v>81</v>
      </c>
      <c r="D6" s="39"/>
      <c r="E6" s="39"/>
      <c r="F6" s="39"/>
      <c r="G6" s="39"/>
      <c r="H6" s="39"/>
    </row>
    <row r="7" ht="22.8" customHeight="1" spans="1:8">
      <c r="A7" s="8"/>
      <c r="B7" s="40"/>
      <c r="C7" s="40"/>
      <c r="D7" s="40"/>
      <c r="E7" s="12" t="s">
        <v>71</v>
      </c>
      <c r="F7" s="41">
        <f>F8</f>
        <v>159.978</v>
      </c>
      <c r="G7" s="41">
        <f>G8</f>
        <v>136.108</v>
      </c>
      <c r="H7" s="41">
        <f>H8</f>
        <v>23.87</v>
      </c>
    </row>
    <row r="8" ht="22.8" customHeight="1" spans="1:8">
      <c r="A8" s="8"/>
      <c r="B8" s="42" t="s">
        <v>22</v>
      </c>
      <c r="C8" s="42" t="s">
        <v>22</v>
      </c>
      <c r="D8" s="43"/>
      <c r="E8" s="43" t="s">
        <v>22</v>
      </c>
      <c r="F8" s="44">
        <f>F9</f>
        <v>159.978</v>
      </c>
      <c r="G8" s="44">
        <f>G9</f>
        <v>136.108</v>
      </c>
      <c r="H8" s="44">
        <f>H9</f>
        <v>23.87</v>
      </c>
    </row>
    <row r="9" ht="22.8" customHeight="1" spans="1:8">
      <c r="A9" s="8"/>
      <c r="B9" s="42" t="s">
        <v>22</v>
      </c>
      <c r="C9" s="42" t="s">
        <v>22</v>
      </c>
      <c r="D9" s="43">
        <v>132101</v>
      </c>
      <c r="E9" s="43" t="s">
        <v>72</v>
      </c>
      <c r="F9" s="44">
        <f>F10+F14+F16</f>
        <v>159.978</v>
      </c>
      <c r="G9" s="44">
        <f>G10+G14+G16</f>
        <v>136.108</v>
      </c>
      <c r="H9" s="44">
        <f>H10+H14+H16</f>
        <v>23.87</v>
      </c>
    </row>
    <row r="10" ht="22.8" customHeight="1" spans="1:8">
      <c r="A10" s="8"/>
      <c r="B10" s="42" t="s">
        <v>22</v>
      </c>
      <c r="C10" s="42" t="s">
        <v>22</v>
      </c>
      <c r="D10" s="14">
        <v>132101</v>
      </c>
      <c r="E10" s="43" t="s">
        <v>176</v>
      </c>
      <c r="F10" s="44">
        <f>SUM(F11:F13)</f>
        <v>136.09</v>
      </c>
      <c r="G10" s="44">
        <f>SUM(G11:G13)</f>
        <v>136.09</v>
      </c>
      <c r="H10" s="44">
        <f>SUM(H11:H13)</f>
        <v>0</v>
      </c>
    </row>
    <row r="11" ht="22.8" customHeight="1" spans="1:8">
      <c r="A11" s="8"/>
      <c r="B11" s="42" t="s">
        <v>148</v>
      </c>
      <c r="C11" s="42" t="s">
        <v>149</v>
      </c>
      <c r="D11" s="14">
        <v>132101</v>
      </c>
      <c r="E11" s="43" t="s">
        <v>177</v>
      </c>
      <c r="F11" s="45">
        <f>G11+H11</f>
        <v>100.72</v>
      </c>
      <c r="G11" s="45">
        <v>100.72</v>
      </c>
      <c r="H11" s="45"/>
    </row>
    <row r="12" ht="22.8" customHeight="1" spans="1:8">
      <c r="A12" s="8"/>
      <c r="B12" s="42" t="s">
        <v>148</v>
      </c>
      <c r="C12" s="42" t="s">
        <v>153</v>
      </c>
      <c r="D12" s="14">
        <v>132101</v>
      </c>
      <c r="E12" s="43" t="s">
        <v>178</v>
      </c>
      <c r="F12" s="45">
        <f>G12+H12</f>
        <v>11.79</v>
      </c>
      <c r="G12" s="45">
        <v>11.79</v>
      </c>
      <c r="H12" s="45"/>
    </row>
    <row r="13" ht="22.8" customHeight="1" spans="1:8">
      <c r="A13" s="8"/>
      <c r="B13" s="42" t="s">
        <v>148</v>
      </c>
      <c r="C13" s="42" t="s">
        <v>151</v>
      </c>
      <c r="D13" s="14">
        <v>132101</v>
      </c>
      <c r="E13" s="43" t="s">
        <v>179</v>
      </c>
      <c r="F13" s="45">
        <f>G13+H13</f>
        <v>23.58</v>
      </c>
      <c r="G13" s="45">
        <v>23.58</v>
      </c>
      <c r="H13" s="45"/>
    </row>
    <row r="14" ht="22.8" customHeight="1" spans="2:8">
      <c r="B14" s="42" t="s">
        <v>22</v>
      </c>
      <c r="C14" s="42" t="s">
        <v>22</v>
      </c>
      <c r="D14" s="14"/>
      <c r="E14" s="43" t="s">
        <v>180</v>
      </c>
      <c r="F14" s="44">
        <f>SUM(F15)</f>
        <v>23.87</v>
      </c>
      <c r="G14" s="44">
        <f>SUM(G15)</f>
        <v>0</v>
      </c>
      <c r="H14" s="44">
        <f>SUM(H15)</f>
        <v>23.87</v>
      </c>
    </row>
    <row r="15" ht="22.8" customHeight="1" spans="1:8">
      <c r="A15" s="8"/>
      <c r="B15" s="42" t="s">
        <v>156</v>
      </c>
      <c r="C15" s="42" t="s">
        <v>149</v>
      </c>
      <c r="D15" s="14">
        <v>132101</v>
      </c>
      <c r="E15" s="43" t="s">
        <v>181</v>
      </c>
      <c r="F15" s="45">
        <f>G15+H15</f>
        <v>23.87</v>
      </c>
      <c r="G15" s="45"/>
      <c r="H15" s="45">
        <v>23.87</v>
      </c>
    </row>
    <row r="16" ht="22.8" customHeight="1" spans="2:8">
      <c r="B16" s="42" t="s">
        <v>22</v>
      </c>
      <c r="C16" s="42" t="s">
        <v>22</v>
      </c>
      <c r="D16" s="14"/>
      <c r="E16" s="43" t="s">
        <v>182</v>
      </c>
      <c r="F16" s="44">
        <f>SUM(F17:F18)</f>
        <v>0.018</v>
      </c>
      <c r="G16" s="44">
        <v>0.018</v>
      </c>
      <c r="H16" s="44">
        <f>SUM(H17:H18)</f>
        <v>0</v>
      </c>
    </row>
    <row r="17" ht="22.8" customHeight="1" spans="1:8">
      <c r="A17" s="8"/>
      <c r="B17" s="42" t="s">
        <v>159</v>
      </c>
      <c r="C17" s="42" t="s">
        <v>149</v>
      </c>
      <c r="D17" s="14">
        <v>132101</v>
      </c>
      <c r="E17" s="43" t="s">
        <v>183</v>
      </c>
      <c r="F17" s="45">
        <f>G17+H17</f>
        <v>0.018</v>
      </c>
      <c r="G17" s="45">
        <v>0.018</v>
      </c>
      <c r="H17" s="45"/>
    </row>
    <row r="18" ht="22.8" customHeight="1" spans="1:8">
      <c r="A18" s="8"/>
      <c r="B18" s="42" t="s">
        <v>159</v>
      </c>
      <c r="C18" s="42" t="s">
        <v>161</v>
      </c>
      <c r="D18" s="14">
        <v>132101</v>
      </c>
      <c r="E18" s="43" t="s">
        <v>184</v>
      </c>
      <c r="F18" s="45">
        <f>G18+H18</f>
        <v>0</v>
      </c>
      <c r="G18" s="45"/>
      <c r="H18" s="45"/>
    </row>
  </sheetData>
  <mergeCells count="13">
    <mergeCell ref="B1:C1"/>
    <mergeCell ref="B2:H2"/>
    <mergeCell ref="B3:E3"/>
    <mergeCell ref="B4:E4"/>
    <mergeCell ref="F4:H4"/>
    <mergeCell ref="B5:C5"/>
    <mergeCell ref="A11:A13"/>
    <mergeCell ref="A17:A18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30.5" customWidth="1"/>
    <col min="7" max="7" width="17.375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3"/>
      <c r="F1" s="3"/>
      <c r="G1" s="20" t="s">
        <v>185</v>
      </c>
      <c r="H1" s="8"/>
    </row>
    <row r="2" ht="22.8" customHeight="1" spans="1:8">
      <c r="A2" s="1"/>
      <c r="B2" s="5" t="s">
        <v>186</v>
      </c>
      <c r="C2" s="5"/>
      <c r="D2" s="5"/>
      <c r="E2" s="5"/>
      <c r="F2" s="5"/>
      <c r="G2" s="5"/>
      <c r="H2" s="8" t="s">
        <v>2</v>
      </c>
    </row>
    <row r="3" ht="19.5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4.4" customHeight="1" spans="1:8">
      <c r="A4" s="10"/>
      <c r="B4" s="9" t="s">
        <v>79</v>
      </c>
      <c r="C4" s="9"/>
      <c r="D4" s="9"/>
      <c r="E4" s="9" t="s">
        <v>69</v>
      </c>
      <c r="F4" s="9" t="s">
        <v>70</v>
      </c>
      <c r="G4" s="9" t="s">
        <v>187</v>
      </c>
      <c r="H4" s="23"/>
    </row>
    <row r="5" ht="24.4" customHeight="1" spans="1:8">
      <c r="A5" s="10"/>
      <c r="B5" s="9" t="s">
        <v>80</v>
      </c>
      <c r="C5" s="9" t="s">
        <v>81</v>
      </c>
      <c r="D5" s="9" t="s">
        <v>82</v>
      </c>
      <c r="E5" s="9"/>
      <c r="F5" s="9"/>
      <c r="G5" s="9"/>
      <c r="H5" s="24"/>
    </row>
    <row r="6" ht="22.8" customHeight="1" spans="1:8">
      <c r="A6" s="11"/>
      <c r="B6" s="12"/>
      <c r="C6" s="12"/>
      <c r="D6" s="12"/>
      <c r="E6" s="12"/>
      <c r="F6" s="12" t="s">
        <v>71</v>
      </c>
      <c r="G6" s="29">
        <f>G7</f>
        <v>1.5</v>
      </c>
      <c r="H6" s="25"/>
    </row>
    <row r="7" ht="22.8" customHeight="1" spans="1:8">
      <c r="A7" s="10"/>
      <c r="B7" s="14"/>
      <c r="C7" s="14"/>
      <c r="D7" s="14"/>
      <c r="E7" s="14"/>
      <c r="F7" s="14" t="s">
        <v>22</v>
      </c>
      <c r="G7" s="16">
        <f>G8</f>
        <v>1.5</v>
      </c>
      <c r="H7" s="23"/>
    </row>
    <row r="8" ht="22.8" customHeight="1" spans="2:8">
      <c r="B8" s="14"/>
      <c r="C8" s="14"/>
      <c r="D8" s="14"/>
      <c r="E8" s="14"/>
      <c r="F8" s="14" t="s">
        <v>72</v>
      </c>
      <c r="G8" s="16">
        <f>G9</f>
        <v>1.5</v>
      </c>
      <c r="H8" s="23"/>
    </row>
    <row r="9" ht="22.8" customHeight="1" spans="1:8">
      <c r="A9" s="10"/>
      <c r="B9" s="14"/>
      <c r="C9" s="14"/>
      <c r="D9" s="14"/>
      <c r="E9" s="14"/>
      <c r="F9" s="14" t="s">
        <v>188</v>
      </c>
      <c r="G9" s="15">
        <f>SUM(G10)</f>
        <v>1.5</v>
      </c>
      <c r="H9" s="24"/>
    </row>
    <row r="10" ht="22.8" customHeight="1" spans="1:8">
      <c r="A10" s="10"/>
      <c r="B10" s="30">
        <v>201</v>
      </c>
      <c r="C10" s="30">
        <v>31</v>
      </c>
      <c r="D10" s="30">
        <v>2</v>
      </c>
      <c r="E10" s="30">
        <v>132101</v>
      </c>
      <c r="F10" s="30" t="s">
        <v>189</v>
      </c>
      <c r="G10" s="31">
        <f>G11+G12</f>
        <v>1.5</v>
      </c>
      <c r="H10" s="24"/>
    </row>
    <row r="11" ht="22.8" customHeight="1" spans="2:8">
      <c r="B11" s="32">
        <v>201</v>
      </c>
      <c r="C11" s="32">
        <v>31</v>
      </c>
      <c r="D11" s="32">
        <v>2</v>
      </c>
      <c r="E11" s="32">
        <v>132101</v>
      </c>
      <c r="F11" s="32" t="s">
        <v>190</v>
      </c>
      <c r="G11" s="33">
        <v>1.5</v>
      </c>
      <c r="H11" s="24"/>
    </row>
    <row r="12" ht="21" customHeight="1" spans="2:7">
      <c r="B12" s="34">
        <v>201</v>
      </c>
      <c r="C12" s="34">
        <v>31</v>
      </c>
      <c r="D12" s="34">
        <v>2</v>
      </c>
      <c r="E12" s="34">
        <v>132101</v>
      </c>
      <c r="F12" s="35" t="s">
        <v>191</v>
      </c>
      <c r="G12" s="35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2022-02-23T03:09:00Z</dcterms:created>
  <dcterms:modified xsi:type="dcterms:W3CDTF">2022-03-14T01:29:40Z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1D3B15B681E6401DA51EF1A33417F8F7</vt:lpwstr>
  </property>
  <property fmtid="{D5CDD505-2E9C-101B-9397-08002B2CF9AE}" pid="3" name="KSOProductBuildVer">
    <vt:lpwstr>2052-11.3.0.8586</vt:lpwstr>
  </property>
</Properties>
</file>