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9416" windowHeight="9840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14210"/>
</workbook>
</file>

<file path=xl/calcChain.xml><?xml version="1.0" encoding="utf-8"?>
<calcChain xmlns="http://schemas.openxmlformats.org/spreadsheetml/2006/main">
  <c r="G9" i="4"/>
  <c r="H9"/>
  <c r="G10"/>
  <c r="H9" i="7"/>
  <c r="G9"/>
  <c r="G12"/>
  <c r="G10"/>
  <c r="G12" i="4"/>
  <c r="F10" i="8"/>
  <c r="F14"/>
  <c r="F13"/>
  <c r="F12"/>
  <c r="F11"/>
  <c r="G31"/>
  <c r="G9"/>
  <c r="F9"/>
  <c r="F32"/>
  <c r="F31"/>
  <c r="F20"/>
  <c r="I9" i="6"/>
  <c r="H9"/>
  <c r="G9"/>
  <c r="AB9"/>
  <c r="AE9"/>
  <c r="AH9"/>
  <c r="AK9"/>
  <c r="AA9"/>
  <c r="F9"/>
  <c r="AB10"/>
  <c r="AA10"/>
  <c r="F10"/>
  <c r="AD11"/>
  <c r="AB11"/>
  <c r="AG11"/>
  <c r="AE11"/>
  <c r="AI11"/>
  <c r="AJ11"/>
  <c r="AH11"/>
  <c r="AL11"/>
  <c r="AM11"/>
  <c r="AK11"/>
  <c r="AA11"/>
  <c r="F11"/>
  <c r="AB12"/>
  <c r="AE12"/>
  <c r="AH12"/>
  <c r="AK12"/>
  <c r="AA12"/>
  <c r="F12"/>
  <c r="AB13"/>
  <c r="AE13"/>
  <c r="AH13"/>
  <c r="AK13"/>
  <c r="AA13"/>
  <c r="F13"/>
  <c r="H19"/>
  <c r="G19"/>
  <c r="F19"/>
  <c r="F30"/>
  <c r="F35"/>
  <c r="F8"/>
  <c r="H25"/>
  <c r="G25"/>
  <c r="F25"/>
  <c r="H20"/>
  <c r="G20"/>
  <c r="I8"/>
  <c r="H8"/>
  <c r="H7"/>
  <c r="G7"/>
  <c r="AB31"/>
  <c r="AE31"/>
  <c r="AH31"/>
  <c r="AK31"/>
  <c r="AA31"/>
  <c r="AA8"/>
  <c r="AA7"/>
  <c r="F7"/>
  <c r="I7"/>
  <c r="G8"/>
  <c r="F32"/>
  <c r="G31"/>
  <c r="F31"/>
  <c r="H31"/>
  <c r="I31"/>
  <c r="I30"/>
  <c r="AD8"/>
  <c r="AC8"/>
  <c r="AB19"/>
  <c r="AB8"/>
  <c r="AD7"/>
  <c r="AC7"/>
  <c r="AB7"/>
  <c r="D8" i="3"/>
  <c r="E8"/>
  <c r="F8"/>
  <c r="G8"/>
  <c r="G10" i="13"/>
  <c r="G9"/>
  <c r="I8"/>
  <c r="H8"/>
  <c r="G8"/>
  <c r="I7"/>
  <c r="H7"/>
  <c r="G7"/>
  <c r="F9" i="12"/>
  <c r="D9"/>
  <c r="H8"/>
  <c r="G8"/>
  <c r="F8"/>
  <c r="E8"/>
  <c r="D8"/>
  <c r="I7"/>
  <c r="H7"/>
  <c r="G7"/>
  <c r="F7"/>
  <c r="E7"/>
  <c r="D7"/>
  <c r="G10" i="11"/>
  <c r="G9"/>
  <c r="I8"/>
  <c r="H8"/>
  <c r="G8"/>
  <c r="I7"/>
  <c r="H7"/>
  <c r="G7"/>
  <c r="I8" i="10"/>
  <c r="H8"/>
  <c r="G8"/>
  <c r="F8"/>
  <c r="E8"/>
  <c r="D8"/>
  <c r="I7"/>
  <c r="H7"/>
  <c r="G7"/>
  <c r="F7"/>
  <c r="E7"/>
  <c r="D7"/>
  <c r="G8" i="9"/>
  <c r="G7"/>
  <c r="G6"/>
  <c r="H8" i="8"/>
  <c r="G8"/>
  <c r="F8"/>
  <c r="H7"/>
  <c r="G7"/>
  <c r="F7"/>
  <c r="I9" i="7"/>
  <c r="I8"/>
  <c r="H8"/>
  <c r="G8"/>
  <c r="I7"/>
  <c r="H7"/>
  <c r="G7"/>
  <c r="AK38" i="6"/>
  <c r="AH38"/>
  <c r="AE38"/>
  <c r="AB38"/>
  <c r="AA38"/>
  <c r="X38"/>
  <c r="U38"/>
  <c r="R38"/>
  <c r="Q38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AK36"/>
  <c r="AH36"/>
  <c r="AE36"/>
  <c r="AB36"/>
  <c r="AA36"/>
  <c r="X36"/>
  <c r="U36"/>
  <c r="R36"/>
  <c r="Q36"/>
  <c r="AM35"/>
  <c r="AL35"/>
  <c r="AK35"/>
  <c r="AJ35"/>
  <c r="AI35"/>
  <c r="AH35"/>
  <c r="Z35"/>
  <c r="Y35"/>
  <c r="X35"/>
  <c r="W35"/>
  <c r="V35"/>
  <c r="U35"/>
  <c r="T35"/>
  <c r="S35"/>
  <c r="R35"/>
  <c r="Q35"/>
  <c r="P35"/>
  <c r="AK34"/>
  <c r="AH34"/>
  <c r="X34"/>
  <c r="U34"/>
  <c r="R34"/>
  <c r="Q34"/>
  <c r="AK33"/>
  <c r="AH33"/>
  <c r="AE33"/>
  <c r="AB33"/>
  <c r="AA33"/>
  <c r="X33"/>
  <c r="U33"/>
  <c r="R33"/>
  <c r="Q33"/>
  <c r="AM32"/>
  <c r="AL32"/>
  <c r="AK32"/>
  <c r="AJ32"/>
  <c r="AI32"/>
  <c r="AH32"/>
  <c r="AG32"/>
  <c r="AD32"/>
  <c r="Z32"/>
  <c r="Y32"/>
  <c r="X32"/>
  <c r="W32"/>
  <c r="V32"/>
  <c r="U32"/>
  <c r="T32"/>
  <c r="S32"/>
  <c r="R32"/>
  <c r="Q32"/>
  <c r="P32"/>
  <c r="X31"/>
  <c r="U31"/>
  <c r="R31"/>
  <c r="Q31"/>
  <c r="AK30"/>
  <c r="AH30"/>
  <c r="AE30"/>
  <c r="X30"/>
  <c r="U30"/>
  <c r="R30"/>
  <c r="Q30"/>
  <c r="AK29"/>
  <c r="AH29"/>
  <c r="AE29"/>
  <c r="AB29"/>
  <c r="AA29"/>
  <c r="X29"/>
  <c r="U29"/>
  <c r="R29"/>
  <c r="Q29"/>
  <c r="AK28"/>
  <c r="AH28"/>
  <c r="AE28"/>
  <c r="AB28"/>
  <c r="AA28"/>
  <c r="X28"/>
  <c r="U28"/>
  <c r="R28"/>
  <c r="Q28"/>
  <c r="AK27"/>
  <c r="AH27"/>
  <c r="AE27"/>
  <c r="AB27"/>
  <c r="AA27"/>
  <c r="X27"/>
  <c r="U27"/>
  <c r="R27"/>
  <c r="Q27"/>
  <c r="AK26"/>
  <c r="AH26"/>
  <c r="AE26"/>
  <c r="AB26"/>
  <c r="AA26"/>
  <c r="X26"/>
  <c r="U26"/>
  <c r="R26"/>
  <c r="Q26"/>
  <c r="AK25"/>
  <c r="AH25"/>
  <c r="AE25"/>
  <c r="AB25"/>
  <c r="AA25"/>
  <c r="X25"/>
  <c r="U25"/>
  <c r="R25"/>
  <c r="Q25"/>
  <c r="AK24"/>
  <c r="AH24"/>
  <c r="AE24"/>
  <c r="AB24"/>
  <c r="AA24"/>
  <c r="X24"/>
  <c r="U24"/>
  <c r="R24"/>
  <c r="Q24"/>
  <c r="AK23"/>
  <c r="AH23"/>
  <c r="AE23"/>
  <c r="AB23"/>
  <c r="AA23"/>
  <c r="X23"/>
  <c r="U23"/>
  <c r="R23"/>
  <c r="Q23"/>
  <c r="AK22"/>
  <c r="AH22"/>
  <c r="AE22"/>
  <c r="AB22"/>
  <c r="AA22"/>
  <c r="X22"/>
  <c r="U22"/>
  <c r="R22"/>
  <c r="Q22"/>
  <c r="AK21"/>
  <c r="AH21"/>
  <c r="AE21"/>
  <c r="AB21"/>
  <c r="AA21"/>
  <c r="X21"/>
  <c r="U21"/>
  <c r="R21"/>
  <c r="Q21"/>
  <c r="AM20"/>
  <c r="AL20"/>
  <c r="AK20"/>
  <c r="AJ20"/>
  <c r="AI20"/>
  <c r="AH20"/>
  <c r="AG20"/>
  <c r="AE20"/>
  <c r="AD20"/>
  <c r="AB20"/>
  <c r="AA20"/>
  <c r="Z20"/>
  <c r="Y20"/>
  <c r="X20"/>
  <c r="W20"/>
  <c r="V20"/>
  <c r="U20"/>
  <c r="T20"/>
  <c r="S20"/>
  <c r="R20"/>
  <c r="Q20"/>
  <c r="P20"/>
  <c r="AK19"/>
  <c r="AH19"/>
  <c r="AE19"/>
  <c r="AA19"/>
  <c r="X19"/>
  <c r="U19"/>
  <c r="R19"/>
  <c r="Q19"/>
  <c r="AK18"/>
  <c r="AH18"/>
  <c r="AE18"/>
  <c r="AB18"/>
  <c r="AA18"/>
  <c r="X18"/>
  <c r="U18"/>
  <c r="R18"/>
  <c r="Q18"/>
  <c r="AK17"/>
  <c r="AH17"/>
  <c r="AE17"/>
  <c r="AB17"/>
  <c r="AA17"/>
  <c r="X17"/>
  <c r="U17"/>
  <c r="R17"/>
  <c r="Q17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AK15"/>
  <c r="AH15"/>
  <c r="AE15"/>
  <c r="AB15"/>
  <c r="AA15"/>
  <c r="X15"/>
  <c r="U15"/>
  <c r="R15"/>
  <c r="Q15"/>
  <c r="AK14"/>
  <c r="AH14"/>
  <c r="AE14"/>
  <c r="AB14"/>
  <c r="AA14"/>
  <c r="X14"/>
  <c r="U14"/>
  <c r="R14"/>
  <c r="Q14"/>
  <c r="X13"/>
  <c r="U13"/>
  <c r="R13"/>
  <c r="Q13"/>
  <c r="X12"/>
  <c r="U12"/>
  <c r="R12"/>
  <c r="Q12"/>
  <c r="Z11"/>
  <c r="Y11"/>
  <c r="X11"/>
  <c r="W11"/>
  <c r="V11"/>
  <c r="U11"/>
  <c r="T11"/>
  <c r="S11"/>
  <c r="R11"/>
  <c r="Q11"/>
  <c r="P11"/>
  <c r="AK10"/>
  <c r="AH10"/>
  <c r="AE10"/>
  <c r="X10"/>
  <c r="U10"/>
  <c r="R10"/>
  <c r="Q10"/>
  <c r="X9"/>
  <c r="U9"/>
  <c r="R9"/>
  <c r="Q9"/>
  <c r="AM8"/>
  <c r="AL8"/>
  <c r="AK8"/>
  <c r="AJ8"/>
  <c r="AI8"/>
  <c r="AH8"/>
  <c r="AG8"/>
  <c r="AF8"/>
  <c r="AE8"/>
  <c r="Z8"/>
  <c r="Y8"/>
  <c r="X8"/>
  <c r="W8"/>
  <c r="V8"/>
  <c r="U8"/>
  <c r="T8"/>
  <c r="S8"/>
  <c r="R8"/>
  <c r="Q8"/>
  <c r="P8"/>
  <c r="AM7"/>
  <c r="AL7"/>
  <c r="AK7"/>
  <c r="AJ7"/>
  <c r="AI7"/>
  <c r="AH7"/>
  <c r="AG7"/>
  <c r="AF7"/>
  <c r="AE7"/>
  <c r="Z7"/>
  <c r="Y7"/>
  <c r="X7"/>
  <c r="W7"/>
  <c r="V7"/>
  <c r="U7"/>
  <c r="T7"/>
  <c r="S7"/>
  <c r="R7"/>
  <c r="Q7"/>
  <c r="P7"/>
  <c r="O7"/>
  <c r="N7"/>
  <c r="M7"/>
  <c r="L7"/>
  <c r="K7"/>
  <c r="J7"/>
  <c r="K9" i="4"/>
  <c r="J9"/>
  <c r="K8"/>
  <c r="J8"/>
  <c r="H8"/>
  <c r="G8"/>
  <c r="K7"/>
  <c r="J7"/>
  <c r="I7"/>
  <c r="H7"/>
  <c r="G7"/>
  <c r="N8" i="3"/>
  <c r="M8"/>
  <c r="L8"/>
  <c r="K8"/>
  <c r="J8"/>
  <c r="I8"/>
  <c r="H8"/>
  <c r="N7"/>
  <c r="M7"/>
  <c r="L7"/>
  <c r="K7"/>
  <c r="J7"/>
  <c r="I7"/>
  <c r="H7"/>
  <c r="G7"/>
  <c r="F7"/>
  <c r="E7"/>
  <c r="D7"/>
  <c r="F20" i="6"/>
</calcChain>
</file>

<file path=xl/sharedStrings.xml><?xml version="1.0" encoding="utf-8"?>
<sst xmlns="http://schemas.openxmlformats.org/spreadsheetml/2006/main" count="614" uniqueCount="288">
  <si>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</si>
  <si>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</si>
  <si>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</si>
  <si>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</si>
  <si>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</si>
  <si>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</si>
  <si>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</si>
  <si>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</si>
  <si>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</si>
  <si>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</si>
  <si>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</si>
  <si>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</si>
  <si>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</si>
  <si>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</si>
  <si>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</si>
  <si>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 xml:space="preserve">六、其他收入 </t>
    </r>
  </si>
  <si>
    <t/>
  </si>
  <si>
    <r>
      <rPr>
        <sz val="11"/>
        <rFont val="宋体"/>
        <charset val="134"/>
      </rPr>
      <t>本 年 收 入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</si>
  <si>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</si>
  <si>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</si>
  <si>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</si>
  <si>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</si>
  <si>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</si>
  <si>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</si>
  <si>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</si>
  <si>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</si>
  <si>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</si>
  <si>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</si>
  <si>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</si>
  <si>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</si>
  <si>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</si>
  <si>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</si>
  <si>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</si>
  <si>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</si>
  <si>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</si>
  <si>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</si>
  <si>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</si>
  <si>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</si>
  <si>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</si>
  <si>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</si>
  <si>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</si>
  <si>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</si>
  <si>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</si>
  <si>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</si>
  <si>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</si>
  <si>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</si>
  <si>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</si>
  <si>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</si>
  <si>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</si>
  <si>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</si>
  <si>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</si>
  <si>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</si>
  <si>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02</t>
  </si>
  <si>
    <t>208</t>
  </si>
  <si>
    <t>05</t>
  </si>
  <si>
    <t>210</t>
  </si>
  <si>
    <t>11</t>
  </si>
  <si>
    <t>221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</si>
  <si>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</si>
  <si>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</si>
  <si>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</si>
  <si>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</si>
  <si>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</si>
  <si>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</si>
  <si>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</si>
  <si>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</si>
  <si>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</si>
  <si>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国有资本经营预算拨款收入</t>
    </r>
  </si>
  <si>
    <t>一、上年结转</t>
  </si>
  <si>
    <r>
      <rPr>
        <sz val="11"/>
        <rFont val="宋体"/>
        <charset val="134"/>
      </rPr>
      <t> </t>
    </r>
  </si>
  <si>
    <t>表2-1</t>
  </si>
  <si>
    <t>总计</t>
  </si>
  <si>
    <t>当年财政拨款安排</t>
  </si>
  <si>
    <t>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</si>
  <si>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</si>
  <si>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</si>
  <si>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</si>
  <si>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</si>
  <si>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</si>
  <si>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</si>
  <si>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表3</t>
  </si>
  <si>
    <t>一般公共预算支出预算表</t>
  </si>
  <si>
    <t>表3-1</t>
  </si>
  <si>
    <t>一般公共预算基本支出预算表</t>
  </si>
  <si>
    <t>人员经费</t>
  </si>
  <si>
    <t>公用经费</t>
  </si>
  <si>
    <t>301</t>
  </si>
  <si>
    <t>30101</t>
  </si>
  <si>
    <t>30102</t>
  </si>
  <si>
    <t>30107</t>
  </si>
  <si>
    <t>30108</t>
  </si>
  <si>
    <t>30110</t>
  </si>
  <si>
    <t>30112</t>
  </si>
  <si>
    <t>3011201</t>
  </si>
  <si>
    <t>3011202</t>
  </si>
  <si>
    <t>30113</t>
  </si>
  <si>
    <t>302</t>
  </si>
  <si>
    <t>30201</t>
  </si>
  <si>
    <t>30202</t>
  </si>
  <si>
    <t>30205</t>
  </si>
  <si>
    <t>30206</t>
  </si>
  <si>
    <t>30211</t>
  </si>
  <si>
    <t>30216</t>
  </si>
  <si>
    <t>30217</t>
  </si>
  <si>
    <t>30228</t>
  </si>
  <si>
    <t>30229</t>
  </si>
  <si>
    <t>303</t>
  </si>
  <si>
    <t>30305</t>
  </si>
  <si>
    <t>3030503</t>
  </si>
  <si>
    <t>30309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</si>
  <si>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</si>
  <si>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</si>
  <si>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</si>
  <si>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</si>
  <si>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</si>
  <si>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</si>
  <si>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</si>
  <si>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</si>
  <si>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</si>
  <si>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</si>
  <si>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</si>
  <si>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</si>
  <si>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</si>
  <si>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</si>
  <si>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</si>
  <si>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</si>
  <si>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</si>
  <si>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</si>
  <si>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</si>
  <si>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</si>
  <si>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</si>
  <si>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</si>
  <si>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</si>
  <si>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</si>
  <si>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</si>
  <si>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</si>
  <si>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</si>
  <si>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</si>
  <si>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</si>
  <si>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</si>
  <si>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</si>
  <si>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</si>
  <si>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</si>
  <si>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</si>
  <si>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</si>
  <si>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</si>
  <si>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</si>
  <si>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</si>
  <si>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</si>
  <si>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</si>
  <si>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</si>
  <si>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</si>
  <si>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</si>
  <si>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</si>
  <si>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</si>
  <si>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</si>
  <si>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</si>
  <si>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</si>
  <si>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</si>
  <si>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</si>
  <si>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支 出 合 计</t>
    </r>
  </si>
  <si>
    <t>210202</t>
  </si>
  <si>
    <r>
      <rPr>
        <sz val="11"/>
        <rFont val="宋体"/>
        <charset val="134"/>
      </rPr>
      <t>旺苍县公路养护事务中心</t>
    </r>
  </si>
  <si>
    <r>
      <rPr>
        <sz val="11"/>
        <rFont val="宋体"/>
        <charset val="134"/>
      </rPr>
      <t> 机关事业单位基本养老保险缴费支出</t>
    </r>
  </si>
  <si>
    <r>
      <rPr>
        <sz val="11"/>
        <rFont val="宋体"/>
        <charset val="134"/>
      </rPr>
      <t> 事业单位医疗</t>
    </r>
  </si>
  <si>
    <t>214</t>
  </si>
  <si>
    <t>06</t>
  </si>
  <si>
    <r>
      <rPr>
        <sz val="11"/>
        <rFont val="宋体"/>
        <charset val="134"/>
      </rPr>
      <t> 公路养护</t>
    </r>
  </si>
  <si>
    <r>
      <rPr>
        <sz val="11"/>
        <rFont val="宋体"/>
        <charset val="134"/>
      </rPr>
      <t> 住房公积金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</si>
  <si>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</si>
  <si>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</si>
  <si>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国防支出</t>
    </r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</si>
  <si>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</si>
  <si>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</si>
  <si>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</si>
  <si>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</si>
  <si>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</si>
  <si>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</si>
  <si>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</si>
  <si>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</si>
  <si>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</si>
  <si>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</si>
  <si>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</si>
  <si>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</si>
  <si>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</si>
  <si>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</si>
  <si>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</si>
  <si>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</si>
  <si>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</si>
  <si>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</si>
  <si>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</si>
  <si>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</si>
  <si>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</si>
  <si>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</si>
  <si>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</si>
  <si>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</si>
  <si>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r>
      <rPr>
        <sz val="11"/>
        <rFont val="宋体"/>
        <charset val="134"/>
      </rPr>
      <t> 旺苍县公路养护事务中心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</si>
  <si>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</si>
  <si>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</si>
  <si>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</si>
  <si>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</si>
  <si>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</si>
  <si>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</si>
  <si>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</si>
  <si>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</si>
  <si>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</si>
  <si>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</si>
  <si>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</si>
  <si>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</si>
  <si>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</si>
  <si>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咨询费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</si>
  <si>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</si>
  <si>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</si>
  <si>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</si>
  <si>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</si>
  <si>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</si>
  <si>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</si>
  <si>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</si>
  <si>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</si>
  <si>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</si>
  <si>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遗属补助</t>
    </r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</si>
  <si>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</si>
  <si>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旺苍县交通运输局部门</t>
    </r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</si>
  <si>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</si>
  <si>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</si>
  <si>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</si>
  <si>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</si>
  <si>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</si>
  <si>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</si>
  <si>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</si>
  <si>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</si>
  <si>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</si>
  <si>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</si>
  <si>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</si>
  <si>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  其他社会保障缴费</t>
    </r>
  </si>
  <si>
    <r>
      <rPr>
        <sz val="11"/>
        <rFont val="宋体"/>
        <charset val="134"/>
      </rPr>
      <t>   失业保险</t>
    </r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</si>
  <si>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</si>
  <si>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</si>
  <si>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</si>
  <si>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</si>
  <si>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</si>
  <si>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</si>
  <si>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</si>
  <si>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03</t>
    </r>
  </si>
  <si>
    <t>30203</t>
  </si>
  <si>
    <r>
      <rPr>
        <sz val="11"/>
        <rFont val="宋体"/>
        <charset val="134"/>
      </rPr>
      <t>  咨询费</t>
    </r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</si>
  <si>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</si>
  <si>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</si>
  <si>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</si>
  <si>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</si>
  <si>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</si>
  <si>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</si>
  <si>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</si>
  <si>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</si>
  <si>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</si>
  <si>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</si>
  <si>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</si>
  <si>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</si>
  <si>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</si>
  <si>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  生活补助</t>
    </r>
  </si>
  <si>
    <r>
      <rPr>
        <sz val="11"/>
        <rFont val="宋体"/>
        <charset val="134"/>
      </rPr>
      <t>   遗属补助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</si>
  <si>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</si>
  <si>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奖励金</t>
    </r>
  </si>
  <si>
    <t>死亡抚恤</t>
    <phoneticPr fontId="18" type="noConversion"/>
  </si>
  <si>
    <t>210203</t>
  </si>
  <si>
    <r>
      <rPr>
        <sz val="11"/>
        <color indexed="8"/>
        <rFont val="宋体"/>
        <charset val="134"/>
      </rPr>
      <t>  对个人和家庭的补助</t>
    </r>
  </si>
  <si>
    <t>210202</t>
    <phoneticPr fontId="18" type="noConversion"/>
  </si>
  <si>
    <r>
      <t>31099-</t>
    </r>
    <r>
      <rPr>
        <sz val="10"/>
        <color indexed="10"/>
        <rFont val="宋体"/>
        <charset val="134"/>
      </rPr>
      <t>其他资本性支出（农村公路养护）</t>
    </r>
    <phoneticPr fontId="1" type="noConversion"/>
  </si>
  <si>
    <t>  商品和服务支出</t>
  </si>
  <si>
    <t>   其他社会保障缴费</t>
  </si>
  <si>
    <t>01</t>
    <phoneticPr fontId="18" type="noConversion"/>
  </si>
  <si>
    <t>07</t>
    <phoneticPr fontId="18" type="noConversion"/>
  </si>
  <si>
    <t>02</t>
    <phoneticPr fontId="18" type="noConversion"/>
  </si>
  <si>
    <t>08</t>
    <phoneticPr fontId="18" type="noConversion"/>
  </si>
  <si>
    <t>10</t>
    <phoneticPr fontId="18" type="noConversion"/>
  </si>
  <si>
    <t>04</t>
    <phoneticPr fontId="18" type="noConversion"/>
  </si>
  <si>
    <r>
      <rPr>
        <sz val="11"/>
        <color indexed="8"/>
        <rFont val="宋体"/>
        <charset val="134"/>
      </rPr>
      <t>   生活补助</t>
    </r>
  </si>
  <si>
    <t> 对个人和家庭的补助</t>
  </si>
  <si>
    <t>06</t>
    <phoneticPr fontId="18" type="noConversion"/>
  </si>
  <si>
    <r>
      <rPr>
        <sz val="11"/>
        <rFont val="宋体"/>
        <charset val="134"/>
      </rPr>
      <t>旺苍县公路养护事务中心</t>
    </r>
    <phoneticPr fontId="18" type="noConversion"/>
  </si>
  <si>
    <t>旺苍县公路养护事务中心</t>
  </si>
  <si>
    <t>01</t>
    <phoneticPr fontId="18" type="noConversion"/>
  </si>
  <si>
    <r>
      <t>31099-</t>
    </r>
    <r>
      <rPr>
        <sz val="8"/>
        <color indexed="10"/>
        <rFont val="宋体"/>
        <charset val="134"/>
      </rPr>
      <t>其他资本性支出（农村公路养护）</t>
    </r>
    <phoneticPr fontId="1" type="noConversion"/>
  </si>
  <si>
    <t xml:space="preserve">   </t>
    <phoneticPr fontId="18" type="noConversion"/>
  </si>
  <si>
    <t>金额单位：万元</t>
    <phoneticPr fontId="18" type="noConversion"/>
  </si>
  <si>
    <t>财政拨款支出预算表（部门经济分类科目）</t>
    <phoneticPr fontId="18" type="noConversion"/>
  </si>
  <si>
    <t xml:space="preserve">  金额单位：万元</t>
  </si>
  <si>
    <t>部门：</t>
    <phoneticPr fontId="18" type="noConversion"/>
  </si>
</sst>
</file>

<file path=xl/styles.xml><?xml version="1.0" encoding="utf-8"?>
<styleSheet xmlns="http://schemas.openxmlformats.org/spreadsheetml/2006/main">
  <numFmts count="2">
    <numFmt numFmtId="176" formatCode="yyyy&quot;年&quot;mm&quot;月&quot;dd&quot;日&quot;"/>
    <numFmt numFmtId="177" formatCode="#,##0.00_ "/>
  </numFmts>
  <fonts count="26">
    <font>
      <sz val="11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name val="simhei"/>
      <family val="3"/>
      <charset val="134"/>
    </font>
    <font>
      <b/>
      <sz val="16"/>
      <name val="黑体"/>
      <family val="3"/>
      <charset val="134"/>
    </font>
    <font>
      <sz val="9"/>
      <name val="Hiragino Sans GB"/>
      <family val="2"/>
    </font>
    <font>
      <b/>
      <sz val="9"/>
      <name val="Hiragino Sans GB"/>
      <family val="2"/>
    </font>
    <font>
      <b/>
      <sz val="22"/>
      <name val="楷体"/>
      <family val="3"/>
      <charset val="134"/>
    </font>
    <font>
      <b/>
      <sz val="36"/>
      <name val="黑体"/>
      <family val="3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indexed="10"/>
      <name val="SimSun"/>
      <charset val="134"/>
    </font>
    <font>
      <sz val="10"/>
      <color indexed="10"/>
      <name val="Arial"/>
      <family val="2"/>
    </font>
    <font>
      <sz val="10"/>
      <color indexed="10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8"/>
      <color indexed="10"/>
      <name val="Arial"/>
      <family val="2"/>
    </font>
    <font>
      <sz val="8"/>
      <color indexed="1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 style="thin">
        <color indexed="9"/>
      </top>
      <bottom style="thin">
        <color indexed="22"/>
      </bottom>
      <diagonal/>
    </border>
    <border>
      <left/>
      <right style="thin">
        <color indexed="9"/>
      </right>
      <top style="thin">
        <color indexed="9"/>
      </top>
      <bottom style="thin">
        <color indexed="22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 applyFont="1">
      <alignment vertical="center"/>
    </xf>
    <xf numFmtId="0" fontId="1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1" fillId="0" borderId="4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4" fontId="7" fillId="3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4" fillId="3" borderId="1" xfId="0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/>
    </xf>
    <xf numFmtId="0" fontId="10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9" fillId="0" borderId="2" xfId="0" applyFon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1" fillId="3" borderId="5" xfId="0" applyFont="1" applyFill="1" applyBorder="1">
      <alignment vertical="center"/>
    </xf>
    <xf numFmtId="0" fontId="12" fillId="0" borderId="7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0" fillId="0" borderId="0" xfId="0">
      <alignment vertical="center"/>
    </xf>
    <xf numFmtId="4" fontId="16" fillId="3" borderId="1" xfId="0" applyNumberFormat="1" applyFont="1" applyFill="1" applyBorder="1" applyAlignment="1">
      <alignment horizontal="right" vertical="center"/>
    </xf>
    <xf numFmtId="0" fontId="16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4" fontId="16" fillId="0" borderId="1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vertical="center" wrapText="1"/>
    </xf>
    <xf numFmtId="49" fontId="16" fillId="0" borderId="1" xfId="0" applyNumberFormat="1" applyFont="1" applyBorder="1" applyAlignment="1">
      <alignment horizontal="left" vertical="center"/>
    </xf>
    <xf numFmtId="0" fontId="20" fillId="0" borderId="0" xfId="0" applyFont="1">
      <alignment vertical="center"/>
    </xf>
    <xf numFmtId="4" fontId="20" fillId="0" borderId="10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77" fontId="16" fillId="0" borderId="0" xfId="0" applyNumberFormat="1" applyFont="1">
      <alignment vertical="center"/>
    </xf>
    <xf numFmtId="49" fontId="16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" fontId="2" fillId="0" borderId="12" xfId="0" applyNumberFormat="1" applyFont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4" fontId="4" fillId="3" borderId="14" xfId="0" applyNumberFormat="1" applyFont="1" applyFill="1" applyBorder="1" applyAlignment="1">
      <alignment horizontal="right" vertical="center"/>
    </xf>
    <xf numFmtId="4" fontId="4" fillId="3" borderId="15" xfId="0" applyNumberFormat="1" applyFont="1" applyFill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4" fontId="2" fillId="3" borderId="14" xfId="0" applyNumberFormat="1" applyFont="1" applyFill="1" applyBorder="1" applyAlignment="1">
      <alignment horizontal="right" vertical="center"/>
    </xf>
    <xf numFmtId="4" fontId="2" fillId="3" borderId="15" xfId="0" applyNumberFormat="1" applyFont="1" applyFill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6" fillId="0" borderId="14" xfId="0" applyNumberFormat="1" applyFont="1" applyBorder="1" applyAlignment="1">
      <alignment horizontal="right" vertical="center"/>
    </xf>
    <xf numFmtId="0" fontId="0" fillId="0" borderId="13" xfId="0" applyFont="1" applyBorder="1">
      <alignment vertical="center"/>
    </xf>
    <xf numFmtId="0" fontId="16" fillId="0" borderId="13" xfId="0" applyFont="1" applyBorder="1">
      <alignment vertical="center"/>
    </xf>
    <xf numFmtId="0" fontId="16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4" fontId="16" fillId="0" borderId="15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vertical="center"/>
    </xf>
    <xf numFmtId="49" fontId="2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4" fontId="2" fillId="0" borderId="14" xfId="0" applyNumberFormat="1" applyFont="1" applyFill="1" applyBorder="1" applyAlignment="1">
      <alignment horizontal="right" vertical="center"/>
    </xf>
    <xf numFmtId="0" fontId="0" fillId="0" borderId="17" xfId="0" applyBorder="1">
      <alignment vertical="center"/>
    </xf>
    <xf numFmtId="0" fontId="24" fillId="0" borderId="0" xfId="0" applyFont="1">
      <alignment vertical="center"/>
    </xf>
    <xf numFmtId="4" fontId="5" fillId="3" borderId="1" xfId="0" applyNumberFormat="1" applyFont="1" applyFill="1" applyBorder="1" applyAlignment="1">
      <alignment horizontal="right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8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 vertical="center"/>
    </xf>
    <xf numFmtId="0" fontId="1" fillId="0" borderId="13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3"/>
  <sheetViews>
    <sheetView topLeftCell="A7" workbookViewId="0">
      <selection activeCell="F3" sqref="F3"/>
    </sheetView>
  </sheetViews>
  <sheetFormatPr defaultColWidth="10" defaultRowHeight="14.4"/>
  <cols>
    <col min="1" max="1" width="143.6640625" customWidth="1"/>
    <col min="2" max="2" width="9.77734375" customWidth="1"/>
  </cols>
  <sheetData>
    <row r="1" spans="1:1" ht="85.05" customHeight="1">
      <c r="A1" s="59"/>
    </row>
    <row r="2" spans="1:1" ht="195.6" customHeight="1">
      <c r="A2" s="60" t="s">
        <v>0</v>
      </c>
    </row>
    <row r="3" spans="1:1" ht="146.69999999999999" customHeight="1">
      <c r="A3" s="61">
        <v>44629</v>
      </c>
    </row>
  </sheetData>
  <phoneticPr fontId="18" type="noConversion"/>
  <pageMargins left="0.75" right="0.75" top="0.270000010728836" bottom="0.270000010728836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J10"/>
  <sheetViews>
    <sheetView workbookViewId="0">
      <pane ySplit="6" topLeftCell="A7" activePane="bottomLeft" state="frozen"/>
      <selection pane="bottomLeft" activeCell="I15" sqref="I15"/>
    </sheetView>
  </sheetViews>
  <sheetFormatPr defaultColWidth="10" defaultRowHeight="14.4"/>
  <cols>
    <col min="1" max="1" width="1.5546875" customWidth="1"/>
    <col min="2" max="2" width="10.6640625" customWidth="1"/>
    <col min="3" max="3" width="27" customWidth="1"/>
    <col min="4" max="5" width="16.44140625" customWidth="1"/>
    <col min="6" max="6" width="14" customWidth="1"/>
    <col min="7" max="7" width="14.5546875" customWidth="1"/>
    <col min="8" max="9" width="16.44140625" customWidth="1"/>
    <col min="10" max="10" width="1.5546875" customWidth="1"/>
    <col min="11" max="11" width="9.77734375" customWidth="1"/>
  </cols>
  <sheetData>
    <row r="1" spans="1:10" ht="16.350000000000001" customHeight="1">
      <c r="A1" s="1"/>
      <c r="B1" s="2"/>
      <c r="C1" s="27"/>
      <c r="D1" s="28"/>
      <c r="E1" s="28"/>
      <c r="F1" s="28"/>
      <c r="G1" s="28"/>
      <c r="H1" s="28"/>
      <c r="I1" s="20" t="s">
        <v>113</v>
      </c>
      <c r="J1" s="5"/>
    </row>
    <row r="2" spans="1:10" ht="22.8" customHeight="1">
      <c r="A2" s="1"/>
      <c r="B2" s="115" t="s">
        <v>114</v>
      </c>
      <c r="C2" s="115"/>
      <c r="D2" s="115"/>
      <c r="E2" s="115"/>
      <c r="F2" s="115"/>
      <c r="G2" s="115"/>
      <c r="H2" s="115"/>
      <c r="I2" s="115"/>
      <c r="J2" s="5" t="s">
        <v>2</v>
      </c>
    </row>
    <row r="3" spans="1:10" ht="19.5" customHeight="1">
      <c r="A3" s="3"/>
      <c r="B3" s="116" t="s">
        <v>4</v>
      </c>
      <c r="C3" s="116"/>
      <c r="D3" s="21"/>
      <c r="E3" s="21"/>
      <c r="F3" s="21"/>
      <c r="G3" s="21"/>
      <c r="H3" s="21"/>
      <c r="I3" s="21" t="s">
        <v>5</v>
      </c>
      <c r="J3" s="22"/>
    </row>
    <row r="4" spans="1:10" ht="24.45" customHeight="1">
      <c r="A4" s="5"/>
      <c r="B4" s="110" t="s">
        <v>115</v>
      </c>
      <c r="C4" s="110" t="s">
        <v>39</v>
      </c>
      <c r="D4" s="110" t="s">
        <v>116</v>
      </c>
      <c r="E4" s="110"/>
      <c r="F4" s="110"/>
      <c r="G4" s="110"/>
      <c r="H4" s="110"/>
      <c r="I4" s="110"/>
      <c r="J4" s="23"/>
    </row>
    <row r="5" spans="1:10" ht="24.45" customHeight="1">
      <c r="A5" s="7"/>
      <c r="B5" s="110"/>
      <c r="C5" s="110"/>
      <c r="D5" s="110" t="s">
        <v>27</v>
      </c>
      <c r="E5" s="112" t="s">
        <v>117</v>
      </c>
      <c r="F5" s="110" t="s">
        <v>118</v>
      </c>
      <c r="G5" s="110"/>
      <c r="H5" s="110"/>
      <c r="I5" s="110" t="s">
        <v>119</v>
      </c>
      <c r="J5" s="23"/>
    </row>
    <row r="6" spans="1:10" ht="24.45" customHeight="1">
      <c r="A6" s="7"/>
      <c r="B6" s="110"/>
      <c r="C6" s="110"/>
      <c r="D6" s="110"/>
      <c r="E6" s="112"/>
      <c r="F6" s="6" t="s">
        <v>79</v>
      </c>
      <c r="G6" s="6" t="s">
        <v>120</v>
      </c>
      <c r="H6" s="6" t="s">
        <v>121</v>
      </c>
      <c r="I6" s="110"/>
      <c r="J6" s="24"/>
    </row>
    <row r="7" spans="1:10" ht="22.8" customHeight="1">
      <c r="A7" s="8"/>
      <c r="B7" s="9"/>
      <c r="C7" s="9" t="s">
        <v>40</v>
      </c>
      <c r="D7" s="29">
        <f t="shared" ref="D7:I8" si="0">D8</f>
        <v>4.7</v>
      </c>
      <c r="E7" s="29">
        <f t="shared" si="0"/>
        <v>0</v>
      </c>
      <c r="F7" s="29">
        <f t="shared" si="0"/>
        <v>0</v>
      </c>
      <c r="G7" s="29">
        <f t="shared" si="0"/>
        <v>0</v>
      </c>
      <c r="H7" s="29">
        <f t="shared" si="0"/>
        <v>0</v>
      </c>
      <c r="I7" s="29">
        <f t="shared" si="0"/>
        <v>4.7</v>
      </c>
      <c r="J7" s="25"/>
    </row>
    <row r="8" spans="1:10" ht="22.8" customHeight="1">
      <c r="A8" s="7"/>
      <c r="B8" s="12"/>
      <c r="C8" s="12" t="s">
        <v>16</v>
      </c>
      <c r="D8" s="15">
        <f t="shared" si="0"/>
        <v>4.7</v>
      </c>
      <c r="E8" s="15">
        <f t="shared" si="0"/>
        <v>0</v>
      </c>
      <c r="F8" s="15">
        <f t="shared" si="0"/>
        <v>0</v>
      </c>
      <c r="G8" s="15">
        <f t="shared" si="0"/>
        <v>0</v>
      </c>
      <c r="H8" s="15">
        <f t="shared" si="0"/>
        <v>0</v>
      </c>
      <c r="I8" s="15">
        <f t="shared" si="0"/>
        <v>4.7</v>
      </c>
      <c r="J8" s="23"/>
    </row>
    <row r="9" spans="1:10" ht="22.8" customHeight="1">
      <c r="A9" s="7"/>
      <c r="B9" s="12" t="s">
        <v>161</v>
      </c>
      <c r="C9" s="12" t="s">
        <v>196</v>
      </c>
      <c r="D9" s="17">
        <v>4.7</v>
      </c>
      <c r="E9" s="17"/>
      <c r="F9" s="17"/>
      <c r="G9" s="17"/>
      <c r="H9" s="17"/>
      <c r="I9" s="17">
        <v>4.7</v>
      </c>
      <c r="J9" s="23"/>
    </row>
    <row r="10" spans="1:10" ht="9.75" customHeight="1">
      <c r="A10" s="18"/>
      <c r="B10" s="18"/>
      <c r="C10" s="18"/>
      <c r="D10" s="18"/>
      <c r="E10" s="18"/>
      <c r="F10" s="18"/>
      <c r="G10" s="18"/>
      <c r="H10" s="18"/>
      <c r="I10" s="18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18" type="noConversion"/>
  <pageMargins left="0.75" right="0.44" top="0.8" bottom="0.270000010728836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J11"/>
  <sheetViews>
    <sheetView workbookViewId="0">
      <pane ySplit="6" topLeftCell="A7" activePane="bottomLeft" state="frozen"/>
      <selection pane="bottomLeft" activeCell="H15" sqref="H15"/>
    </sheetView>
  </sheetViews>
  <sheetFormatPr defaultColWidth="10" defaultRowHeight="14.4"/>
  <cols>
    <col min="1" max="1" width="1.5546875" customWidth="1"/>
    <col min="2" max="4" width="6.109375" customWidth="1"/>
    <col min="5" max="5" width="13.33203125" customWidth="1"/>
    <col min="6" max="6" width="41" customWidth="1"/>
    <col min="7" max="9" width="16.44140625" customWidth="1"/>
    <col min="10" max="10" width="1.5546875" customWidth="1"/>
    <col min="11" max="12" width="9.77734375" customWidth="1"/>
  </cols>
  <sheetData>
    <row r="1" spans="1:10" ht="16.350000000000001" customHeight="1">
      <c r="A1" s="1"/>
      <c r="B1" s="117"/>
      <c r="C1" s="117"/>
      <c r="D1" s="117"/>
      <c r="E1" s="27"/>
      <c r="F1" s="27"/>
      <c r="G1" s="28"/>
      <c r="H1" s="28"/>
      <c r="I1" s="20" t="s">
        <v>122</v>
      </c>
      <c r="J1" s="5"/>
    </row>
    <row r="2" spans="1:10" ht="22.8" customHeight="1">
      <c r="A2" s="1"/>
      <c r="B2" s="115" t="s">
        <v>123</v>
      </c>
      <c r="C2" s="115"/>
      <c r="D2" s="115"/>
      <c r="E2" s="115"/>
      <c r="F2" s="115"/>
      <c r="G2" s="115"/>
      <c r="H2" s="115"/>
      <c r="I2" s="115"/>
      <c r="J2" s="5" t="s">
        <v>2</v>
      </c>
    </row>
    <row r="3" spans="1:10" ht="19.5" customHeight="1">
      <c r="A3" s="3"/>
      <c r="B3" s="116" t="s">
        <v>4</v>
      </c>
      <c r="C3" s="116"/>
      <c r="D3" s="116"/>
      <c r="E3" s="116"/>
      <c r="F3" s="116"/>
      <c r="G3" s="3"/>
      <c r="H3" s="3"/>
      <c r="I3" s="21" t="s">
        <v>5</v>
      </c>
      <c r="J3" s="22"/>
    </row>
    <row r="4" spans="1:10" ht="24.45" customHeight="1">
      <c r="A4" s="5"/>
      <c r="B4" s="110" t="s">
        <v>8</v>
      </c>
      <c r="C4" s="110"/>
      <c r="D4" s="110"/>
      <c r="E4" s="110"/>
      <c r="F4" s="110"/>
      <c r="G4" s="110" t="s">
        <v>124</v>
      </c>
      <c r="H4" s="110"/>
      <c r="I4" s="110"/>
      <c r="J4" s="23"/>
    </row>
    <row r="5" spans="1:10" ht="24.45" customHeight="1">
      <c r="A5" s="7"/>
      <c r="B5" s="110" t="s">
        <v>47</v>
      </c>
      <c r="C5" s="110"/>
      <c r="D5" s="110"/>
      <c r="E5" s="110" t="s">
        <v>38</v>
      </c>
      <c r="F5" s="110" t="s">
        <v>39</v>
      </c>
      <c r="G5" s="110" t="s">
        <v>27</v>
      </c>
      <c r="H5" s="110" t="s">
        <v>43</v>
      </c>
      <c r="I5" s="110" t="s">
        <v>44</v>
      </c>
      <c r="J5" s="23"/>
    </row>
    <row r="6" spans="1:10" ht="24.45" customHeight="1">
      <c r="A6" s="7"/>
      <c r="B6" s="6" t="s">
        <v>48</v>
      </c>
      <c r="C6" s="6" t="s">
        <v>49</v>
      </c>
      <c r="D6" s="6" t="s">
        <v>50</v>
      </c>
      <c r="E6" s="110"/>
      <c r="F6" s="110"/>
      <c r="G6" s="110"/>
      <c r="H6" s="110"/>
      <c r="I6" s="110"/>
      <c r="J6" s="24"/>
    </row>
    <row r="7" spans="1:10" ht="22.8" customHeight="1">
      <c r="A7" s="8"/>
      <c r="B7" s="9"/>
      <c r="C7" s="9"/>
      <c r="D7" s="9"/>
      <c r="E7" s="9"/>
      <c r="F7" s="9" t="s">
        <v>40</v>
      </c>
      <c r="G7" s="29">
        <f>G8</f>
        <v>0</v>
      </c>
      <c r="H7" s="29">
        <f>H8</f>
        <v>0</v>
      </c>
      <c r="I7" s="29">
        <f>I8</f>
        <v>0</v>
      </c>
      <c r="J7" s="25"/>
    </row>
    <row r="8" spans="1:10" ht="22.8" customHeight="1">
      <c r="A8" s="7"/>
      <c r="B8" s="12"/>
      <c r="C8" s="12"/>
      <c r="D8" s="12"/>
      <c r="E8" s="12"/>
      <c r="F8" s="12" t="s">
        <v>16</v>
      </c>
      <c r="G8" s="15">
        <f>SUM(G9:G10)</f>
        <v>0</v>
      </c>
      <c r="H8" s="15">
        <f>SUM(H9:H10)</f>
        <v>0</v>
      </c>
      <c r="I8" s="15">
        <f>SUM(I9:I10)</f>
        <v>0</v>
      </c>
      <c r="J8" s="23"/>
    </row>
    <row r="9" spans="1:10" ht="22.8" customHeight="1">
      <c r="A9" s="7"/>
      <c r="B9" s="12"/>
      <c r="C9" s="12"/>
      <c r="D9" s="12"/>
      <c r="E9" s="12"/>
      <c r="F9" s="12" t="s">
        <v>16</v>
      </c>
      <c r="G9" s="15">
        <f>H9+I9</f>
        <v>0</v>
      </c>
      <c r="H9" s="16"/>
      <c r="I9" s="16"/>
      <c r="J9" s="23"/>
    </row>
    <row r="10" spans="1:10" ht="22.8" customHeight="1">
      <c r="A10" s="7"/>
      <c r="B10" s="12"/>
      <c r="C10" s="12"/>
      <c r="D10" s="12"/>
      <c r="E10" s="12"/>
      <c r="F10" s="12" t="s">
        <v>69</v>
      </c>
      <c r="G10" s="15">
        <f>H10+I10</f>
        <v>0</v>
      </c>
      <c r="H10" s="17"/>
      <c r="I10" s="17"/>
      <c r="J10" s="24"/>
    </row>
    <row r="11" spans="1:10" ht="9.75" customHeight="1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  <mergeCell ref="I5:I6"/>
  </mergeCells>
  <phoneticPr fontId="18" type="noConversion"/>
  <pageMargins left="0.75" right="0.75" top="1.02" bottom="0.270000010728836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J10"/>
  <sheetViews>
    <sheetView workbookViewId="0">
      <pane ySplit="6" topLeftCell="A7" activePane="bottomLeft" state="frozen"/>
      <selection pane="bottomLeft" activeCell="F5" sqref="F5:H5"/>
    </sheetView>
  </sheetViews>
  <sheetFormatPr defaultColWidth="10" defaultRowHeight="14.4"/>
  <cols>
    <col min="1" max="1" width="1.5546875" customWidth="1"/>
    <col min="2" max="2" width="13.33203125" customWidth="1"/>
    <col min="3" max="3" width="31.109375" customWidth="1"/>
    <col min="4" max="4" width="12.44140625" customWidth="1"/>
    <col min="5" max="5" width="13.109375" customWidth="1"/>
    <col min="6" max="6" width="10.33203125" customWidth="1"/>
    <col min="7" max="9" width="16.44140625" customWidth="1"/>
    <col min="10" max="10" width="1.5546875" customWidth="1"/>
    <col min="11" max="11" width="9.77734375" customWidth="1"/>
  </cols>
  <sheetData>
    <row r="1" spans="1:10" ht="16.350000000000001" customHeight="1">
      <c r="A1" s="1"/>
      <c r="B1" s="2"/>
      <c r="C1" s="27"/>
      <c r="D1" s="28"/>
      <c r="E1" s="28"/>
      <c r="F1" s="28"/>
      <c r="G1" s="28"/>
      <c r="H1" s="28"/>
      <c r="I1" s="20" t="s">
        <v>125</v>
      </c>
      <c r="J1" s="5"/>
    </row>
    <row r="2" spans="1:10" ht="22.8" customHeight="1">
      <c r="A2" s="1"/>
      <c r="B2" s="115" t="s">
        <v>126</v>
      </c>
      <c r="C2" s="115"/>
      <c r="D2" s="115"/>
      <c r="E2" s="115"/>
      <c r="F2" s="115"/>
      <c r="G2" s="115"/>
      <c r="H2" s="115"/>
      <c r="I2" s="115"/>
      <c r="J2" s="5" t="s">
        <v>2</v>
      </c>
    </row>
    <row r="3" spans="1:10" ht="19.5" customHeight="1">
      <c r="A3" s="3"/>
      <c r="B3" s="116" t="s">
        <v>4</v>
      </c>
      <c r="C3" s="116"/>
      <c r="D3" s="21"/>
      <c r="E3" s="21"/>
      <c r="F3" s="21"/>
      <c r="G3" s="21"/>
      <c r="H3" s="21"/>
      <c r="I3" s="21" t="s">
        <v>5</v>
      </c>
      <c r="J3" s="22"/>
    </row>
    <row r="4" spans="1:10" ht="24.45" customHeight="1">
      <c r="A4" s="5"/>
      <c r="B4" s="110" t="s">
        <v>115</v>
      </c>
      <c r="C4" s="110" t="s">
        <v>39</v>
      </c>
      <c r="D4" s="110" t="s">
        <v>116</v>
      </c>
      <c r="E4" s="110"/>
      <c r="F4" s="110"/>
      <c r="G4" s="110"/>
      <c r="H4" s="110"/>
      <c r="I4" s="110"/>
      <c r="J4" s="23"/>
    </row>
    <row r="5" spans="1:10" ht="24.45" customHeight="1">
      <c r="A5" s="7"/>
      <c r="B5" s="110"/>
      <c r="C5" s="110"/>
      <c r="D5" s="110" t="s">
        <v>27</v>
      </c>
      <c r="E5" s="112" t="s">
        <v>117</v>
      </c>
      <c r="F5" s="110" t="s">
        <v>118</v>
      </c>
      <c r="G5" s="110"/>
      <c r="H5" s="110"/>
      <c r="I5" s="110" t="s">
        <v>119</v>
      </c>
      <c r="J5" s="23"/>
    </row>
    <row r="6" spans="1:10" ht="24.45" customHeight="1">
      <c r="A6" s="7"/>
      <c r="B6" s="110"/>
      <c r="C6" s="110"/>
      <c r="D6" s="110"/>
      <c r="E6" s="112"/>
      <c r="F6" s="6" t="s">
        <v>79</v>
      </c>
      <c r="G6" s="6" t="s">
        <v>120</v>
      </c>
      <c r="H6" s="6" t="s">
        <v>121</v>
      </c>
      <c r="I6" s="110"/>
      <c r="J6" s="24"/>
    </row>
    <row r="7" spans="1:10" ht="22.8" customHeight="1">
      <c r="A7" s="8"/>
      <c r="B7" s="9"/>
      <c r="C7" s="9" t="s">
        <v>40</v>
      </c>
      <c r="D7" s="29">
        <f t="shared" ref="D7:I7" si="0">D8</f>
        <v>0</v>
      </c>
      <c r="E7" s="29">
        <f t="shared" si="0"/>
        <v>0</v>
      </c>
      <c r="F7" s="29">
        <f t="shared" si="0"/>
        <v>0</v>
      </c>
      <c r="G7" s="29">
        <f t="shared" si="0"/>
        <v>0</v>
      </c>
      <c r="H7" s="29">
        <f t="shared" si="0"/>
        <v>0</v>
      </c>
      <c r="I7" s="29">
        <f t="shared" si="0"/>
        <v>4.7</v>
      </c>
      <c r="J7" s="25"/>
    </row>
    <row r="8" spans="1:10" ht="22.8" customHeight="1">
      <c r="A8" s="7"/>
      <c r="B8" s="12">
        <v>210202</v>
      </c>
      <c r="C8" s="12" t="s">
        <v>280</v>
      </c>
      <c r="D8" s="15">
        <f>SUM(D9)</f>
        <v>0</v>
      </c>
      <c r="E8" s="15">
        <f>SUM(E9)</f>
        <v>0</v>
      </c>
      <c r="F8" s="15">
        <f>SUM(F9)</f>
        <v>0</v>
      </c>
      <c r="G8" s="15">
        <f>SUM(G9)</f>
        <v>0</v>
      </c>
      <c r="H8" s="15">
        <f>SUM(H9)</f>
        <v>0</v>
      </c>
      <c r="I8" s="15">
        <v>4.7</v>
      </c>
      <c r="J8" s="23"/>
    </row>
    <row r="9" spans="1:10" ht="22.8" customHeight="1">
      <c r="A9" s="7"/>
      <c r="B9" s="12"/>
      <c r="C9" s="12" t="s">
        <v>69</v>
      </c>
      <c r="D9" s="15">
        <f>E9+F9+I9</f>
        <v>0</v>
      </c>
      <c r="E9" s="17"/>
      <c r="F9" s="17">
        <f>G9+H9</f>
        <v>0</v>
      </c>
      <c r="G9" s="17"/>
      <c r="H9" s="17"/>
      <c r="I9" s="17"/>
      <c r="J9" s="23"/>
    </row>
    <row r="10" spans="1:10" ht="9.75" customHeight="1">
      <c r="A10" s="18"/>
      <c r="B10" s="18"/>
      <c r="C10" s="18"/>
      <c r="D10" s="18"/>
      <c r="E10" s="18"/>
      <c r="F10" s="18"/>
      <c r="G10" s="18"/>
      <c r="H10" s="18"/>
      <c r="I10" s="18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18" type="noConversion"/>
  <pageMargins left="0.75" right="0.75" top="1.3" bottom="0.270000010728836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J11"/>
  <sheetViews>
    <sheetView workbookViewId="0">
      <pane ySplit="6" topLeftCell="A7" activePane="bottomLeft" state="frozen"/>
      <selection pane="bottomLeft" activeCell="I12" sqref="I12"/>
    </sheetView>
  </sheetViews>
  <sheetFormatPr defaultColWidth="10" defaultRowHeight="14.4"/>
  <cols>
    <col min="1" max="1" width="1.5546875" customWidth="1"/>
    <col min="2" max="4" width="6.109375" customWidth="1"/>
    <col min="5" max="5" width="13.33203125" customWidth="1"/>
    <col min="6" max="6" width="41" customWidth="1"/>
    <col min="7" max="9" width="16.44140625" customWidth="1"/>
    <col min="10" max="10" width="1.5546875" customWidth="1"/>
    <col min="11" max="12" width="9.77734375" customWidth="1"/>
  </cols>
  <sheetData>
    <row r="1" spans="1:10" ht="16.350000000000001" customHeight="1">
      <c r="A1" s="1"/>
      <c r="B1" s="117"/>
      <c r="C1" s="117"/>
      <c r="D1" s="117"/>
      <c r="E1" s="2"/>
      <c r="F1" s="2"/>
      <c r="G1" s="2"/>
      <c r="H1" s="2"/>
      <c r="I1" s="20" t="s">
        <v>127</v>
      </c>
      <c r="J1" s="5"/>
    </row>
    <row r="2" spans="1:10" ht="22.8" customHeight="1">
      <c r="A2" s="1"/>
      <c r="B2" s="115" t="s">
        <v>128</v>
      </c>
      <c r="C2" s="115"/>
      <c r="D2" s="115"/>
      <c r="E2" s="115"/>
      <c r="F2" s="115"/>
      <c r="G2" s="115"/>
      <c r="H2" s="115"/>
      <c r="I2" s="115"/>
      <c r="J2" s="5" t="s">
        <v>2</v>
      </c>
    </row>
    <row r="3" spans="1:10" ht="19.5" customHeight="1">
      <c r="A3" s="3"/>
      <c r="B3" s="116" t="s">
        <v>4</v>
      </c>
      <c r="C3" s="116"/>
      <c r="D3" s="116"/>
      <c r="E3" s="116"/>
      <c r="F3" s="116"/>
      <c r="G3" s="3"/>
      <c r="H3" s="3"/>
      <c r="I3" s="21" t="s">
        <v>5</v>
      </c>
      <c r="J3" s="22"/>
    </row>
    <row r="4" spans="1:10" ht="24.45" customHeight="1">
      <c r="A4" s="5"/>
      <c r="B4" s="110" t="s">
        <v>8</v>
      </c>
      <c r="C4" s="110"/>
      <c r="D4" s="110"/>
      <c r="E4" s="110"/>
      <c r="F4" s="110"/>
      <c r="G4" s="110" t="s">
        <v>129</v>
      </c>
      <c r="H4" s="110"/>
      <c r="I4" s="110"/>
      <c r="J4" s="23"/>
    </row>
    <row r="5" spans="1:10" ht="24.45" customHeight="1">
      <c r="A5" s="7"/>
      <c r="B5" s="110" t="s">
        <v>47</v>
      </c>
      <c r="C5" s="110"/>
      <c r="D5" s="110"/>
      <c r="E5" s="110" t="s">
        <v>38</v>
      </c>
      <c r="F5" s="110" t="s">
        <v>39</v>
      </c>
      <c r="G5" s="110" t="s">
        <v>27</v>
      </c>
      <c r="H5" s="110" t="s">
        <v>43</v>
      </c>
      <c r="I5" s="110" t="s">
        <v>44</v>
      </c>
      <c r="J5" s="23"/>
    </row>
    <row r="6" spans="1:10" ht="24.45" customHeight="1">
      <c r="A6" s="7"/>
      <c r="B6" s="6" t="s">
        <v>48</v>
      </c>
      <c r="C6" s="6" t="s">
        <v>49</v>
      </c>
      <c r="D6" s="6" t="s">
        <v>50</v>
      </c>
      <c r="E6" s="110"/>
      <c r="F6" s="110"/>
      <c r="G6" s="110"/>
      <c r="H6" s="110"/>
      <c r="I6" s="110"/>
      <c r="J6" s="24"/>
    </row>
    <row r="7" spans="1:10" ht="22.8" customHeight="1">
      <c r="A7" s="8"/>
      <c r="B7" s="9"/>
      <c r="C7" s="9"/>
      <c r="D7" s="9"/>
      <c r="E7" s="9"/>
      <c r="F7" s="9" t="s">
        <v>40</v>
      </c>
      <c r="G7" s="10">
        <f>G8</f>
        <v>0</v>
      </c>
      <c r="H7" s="11">
        <f>H8</f>
        <v>0</v>
      </c>
      <c r="I7" s="11">
        <f>I8</f>
        <v>0</v>
      </c>
      <c r="J7" s="25"/>
    </row>
    <row r="8" spans="1:10" ht="22.8" customHeight="1">
      <c r="A8" s="7"/>
      <c r="B8" s="12"/>
      <c r="C8" s="12"/>
      <c r="D8" s="12"/>
      <c r="E8" s="12"/>
      <c r="F8" s="12" t="s">
        <v>16</v>
      </c>
      <c r="G8" s="13">
        <f>SUM(G9:G10)</f>
        <v>0</v>
      </c>
      <c r="H8" s="14">
        <f>SUM(H9:H10)</f>
        <v>0</v>
      </c>
      <c r="I8" s="14">
        <f>SUM(I9:I10)</f>
        <v>0</v>
      </c>
      <c r="J8" s="23"/>
    </row>
    <row r="9" spans="1:10" ht="22.8" customHeight="1">
      <c r="A9" s="7"/>
      <c r="B9" s="12"/>
      <c r="C9" s="12"/>
      <c r="D9" s="12"/>
      <c r="E9" s="12"/>
      <c r="F9" s="12" t="s">
        <v>16</v>
      </c>
      <c r="G9" s="15">
        <f>H9+I9</f>
        <v>0</v>
      </c>
      <c r="H9" s="16"/>
      <c r="I9" s="16"/>
      <c r="J9" s="23"/>
    </row>
    <row r="10" spans="1:10" ht="22.8" customHeight="1">
      <c r="A10" s="7"/>
      <c r="B10" s="12"/>
      <c r="C10" s="12"/>
      <c r="D10" s="12"/>
      <c r="E10" s="12"/>
      <c r="F10" s="12" t="s">
        <v>69</v>
      </c>
      <c r="G10" s="15">
        <f>H10+I10</f>
        <v>0</v>
      </c>
      <c r="H10" s="17"/>
      <c r="I10" s="17"/>
      <c r="J10" s="23"/>
    </row>
    <row r="11" spans="1:10" ht="9.75" customHeight="1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  <mergeCell ref="I5:I6"/>
  </mergeCells>
  <phoneticPr fontId="18" type="noConversion"/>
  <pageMargins left="0.75" right="0.75" top="1.26" bottom="0.270000010728836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F51"/>
  <sheetViews>
    <sheetView workbookViewId="0">
      <pane ySplit="5" topLeftCell="A27" activePane="bottomLeft" state="frozen"/>
      <selection pane="bottomLeft" activeCell="C52" sqref="C52"/>
    </sheetView>
  </sheetViews>
  <sheetFormatPr defaultColWidth="10" defaultRowHeight="14.4"/>
  <cols>
    <col min="1" max="1" width="1.5546875" customWidth="1"/>
    <col min="2" max="2" width="41" customWidth="1"/>
    <col min="3" max="3" width="16.44140625" customWidth="1"/>
    <col min="4" max="4" width="41" customWidth="1"/>
    <col min="5" max="5" width="16.44140625" customWidth="1"/>
    <col min="6" max="6" width="1.5546875" customWidth="1"/>
    <col min="7" max="11" width="9.77734375" customWidth="1"/>
  </cols>
  <sheetData>
    <row r="1" spans="1:6" ht="14.55" customHeight="1">
      <c r="A1" s="43"/>
      <c r="B1" s="2"/>
      <c r="C1" s="27"/>
      <c r="D1" s="44"/>
      <c r="E1" s="2" t="s">
        <v>1</v>
      </c>
      <c r="F1" s="41" t="s">
        <v>2</v>
      </c>
    </row>
    <row r="2" spans="1:6" ht="16.2" customHeight="1">
      <c r="A2" s="44"/>
      <c r="B2" s="109" t="s">
        <v>3</v>
      </c>
      <c r="C2" s="109"/>
      <c r="D2" s="109"/>
      <c r="E2" s="109"/>
      <c r="F2" s="41"/>
    </row>
    <row r="3" spans="1:6" ht="14.55" customHeight="1">
      <c r="A3" s="46"/>
      <c r="B3" s="4" t="s">
        <v>4</v>
      </c>
      <c r="C3" s="37"/>
      <c r="D3" s="37"/>
      <c r="E3" s="47" t="s">
        <v>5</v>
      </c>
      <c r="F3" s="42"/>
    </row>
    <row r="4" spans="1:6" ht="13.95" customHeight="1">
      <c r="A4" s="48"/>
      <c r="B4" s="110" t="s">
        <v>6</v>
      </c>
      <c r="C4" s="110"/>
      <c r="D4" s="110" t="s">
        <v>7</v>
      </c>
      <c r="E4" s="110"/>
      <c r="F4" s="35"/>
    </row>
    <row r="5" spans="1:6" ht="13.95" customHeight="1">
      <c r="A5" s="48"/>
      <c r="B5" s="6" t="s">
        <v>8</v>
      </c>
      <c r="C5" s="6" t="s">
        <v>9</v>
      </c>
      <c r="D5" s="6" t="s">
        <v>8</v>
      </c>
      <c r="E5" s="6" t="s">
        <v>9</v>
      </c>
      <c r="F5" s="35"/>
    </row>
    <row r="6" spans="1:6" ht="13.95" customHeight="1">
      <c r="A6" s="111"/>
      <c r="B6" s="34" t="s">
        <v>10</v>
      </c>
      <c r="C6" s="16">
        <v>1290.95</v>
      </c>
      <c r="D6" s="34" t="s">
        <v>130</v>
      </c>
      <c r="E6" s="16"/>
      <c r="F6" s="24"/>
    </row>
    <row r="7" spans="1:6" ht="13.95" customHeight="1">
      <c r="A7" s="111"/>
      <c r="B7" s="34" t="s">
        <v>11</v>
      </c>
      <c r="C7" s="16"/>
      <c r="D7" s="34" t="s">
        <v>131</v>
      </c>
      <c r="E7" s="16"/>
      <c r="F7" s="24"/>
    </row>
    <row r="8" spans="1:6" ht="13.95" customHeight="1">
      <c r="A8" s="111"/>
      <c r="B8" s="34" t="s">
        <v>12</v>
      </c>
      <c r="C8" s="16"/>
      <c r="D8" s="34" t="s">
        <v>132</v>
      </c>
      <c r="E8" s="16"/>
      <c r="F8" s="24"/>
    </row>
    <row r="9" spans="1:6" ht="13.95" customHeight="1">
      <c r="A9" s="111"/>
      <c r="B9" s="34" t="s">
        <v>13</v>
      </c>
      <c r="C9" s="16"/>
      <c r="D9" s="34" t="s">
        <v>133</v>
      </c>
      <c r="E9" s="16"/>
      <c r="F9" s="24"/>
    </row>
    <row r="10" spans="1:6" ht="13.95" customHeight="1">
      <c r="A10" s="111"/>
      <c r="B10" s="34" t="s">
        <v>14</v>
      </c>
      <c r="C10" s="16"/>
      <c r="D10" s="34" t="s">
        <v>134</v>
      </c>
      <c r="E10" s="16"/>
      <c r="F10" s="24"/>
    </row>
    <row r="11" spans="1:6" ht="13.95" customHeight="1">
      <c r="A11" s="111"/>
      <c r="B11" s="34" t="s">
        <v>15</v>
      </c>
      <c r="C11" s="16"/>
      <c r="D11" s="34" t="s">
        <v>135</v>
      </c>
      <c r="E11" s="16"/>
      <c r="F11" s="24"/>
    </row>
    <row r="12" spans="1:6" ht="13.95" customHeight="1">
      <c r="A12" s="111"/>
      <c r="B12" s="34" t="s">
        <v>16</v>
      </c>
      <c r="C12" s="16"/>
      <c r="D12" s="34" t="s">
        <v>136</v>
      </c>
      <c r="E12" s="16"/>
      <c r="F12" s="24"/>
    </row>
    <row r="13" spans="1:6" ht="13.95" customHeight="1">
      <c r="A13" s="111"/>
      <c r="B13" s="34" t="s">
        <v>16</v>
      </c>
      <c r="C13" s="16"/>
      <c r="D13" s="34" t="s">
        <v>137</v>
      </c>
      <c r="E13" s="16">
        <v>143.22999999999999</v>
      </c>
      <c r="F13" s="24"/>
    </row>
    <row r="14" spans="1:6" ht="13.95" customHeight="1">
      <c r="A14" s="111"/>
      <c r="B14" s="34" t="s">
        <v>16</v>
      </c>
      <c r="C14" s="16"/>
      <c r="D14" s="34" t="s">
        <v>138</v>
      </c>
      <c r="E14" s="16"/>
      <c r="F14" s="24"/>
    </row>
    <row r="15" spans="1:6" ht="13.95" customHeight="1">
      <c r="A15" s="111"/>
      <c r="B15" s="34" t="s">
        <v>16</v>
      </c>
      <c r="C15" s="16"/>
      <c r="D15" s="34" t="s">
        <v>139</v>
      </c>
      <c r="E15" s="16">
        <v>66.56</v>
      </c>
      <c r="F15" s="24"/>
    </row>
    <row r="16" spans="1:6" ht="13.95" customHeight="1">
      <c r="A16" s="111"/>
      <c r="B16" s="34" t="s">
        <v>16</v>
      </c>
      <c r="C16" s="16"/>
      <c r="D16" s="34" t="s">
        <v>140</v>
      </c>
      <c r="E16" s="16"/>
      <c r="F16" s="24"/>
    </row>
    <row r="17" spans="1:6" ht="13.95" customHeight="1">
      <c r="A17" s="111"/>
      <c r="B17" s="34" t="s">
        <v>16</v>
      </c>
      <c r="C17" s="16"/>
      <c r="D17" s="34" t="s">
        <v>141</v>
      </c>
      <c r="E17" s="16"/>
      <c r="F17" s="24"/>
    </row>
    <row r="18" spans="1:6" ht="13.95" customHeight="1">
      <c r="A18" s="111"/>
      <c r="B18" s="34" t="s">
        <v>16</v>
      </c>
      <c r="C18" s="16"/>
      <c r="D18" s="34" t="s">
        <v>142</v>
      </c>
      <c r="E18" s="16"/>
      <c r="F18" s="24"/>
    </row>
    <row r="19" spans="1:6" ht="13.95" customHeight="1">
      <c r="A19" s="111"/>
      <c r="B19" s="34" t="s">
        <v>16</v>
      </c>
      <c r="C19" s="16"/>
      <c r="D19" s="34" t="s">
        <v>143</v>
      </c>
      <c r="E19" s="16">
        <v>1239.1600000000001</v>
      </c>
      <c r="F19" s="24"/>
    </row>
    <row r="20" spans="1:6" ht="13.95" customHeight="1">
      <c r="A20" s="111"/>
      <c r="B20" s="34" t="s">
        <v>16</v>
      </c>
      <c r="C20" s="16"/>
      <c r="D20" s="34" t="s">
        <v>144</v>
      </c>
      <c r="E20" s="16"/>
      <c r="F20" s="24"/>
    </row>
    <row r="21" spans="1:6" ht="13.95" customHeight="1">
      <c r="A21" s="111"/>
      <c r="B21" s="34" t="s">
        <v>16</v>
      </c>
      <c r="C21" s="16"/>
      <c r="D21" s="34" t="s">
        <v>145</v>
      </c>
      <c r="E21" s="16"/>
      <c r="F21" s="24"/>
    </row>
    <row r="22" spans="1:6" ht="13.95" customHeight="1">
      <c r="A22" s="111"/>
      <c r="B22" s="34" t="s">
        <v>16</v>
      </c>
      <c r="C22" s="16"/>
      <c r="D22" s="34" t="s">
        <v>146</v>
      </c>
      <c r="E22" s="16"/>
      <c r="F22" s="24"/>
    </row>
    <row r="23" spans="1:6" ht="13.95" customHeight="1">
      <c r="A23" s="111"/>
      <c r="B23" s="34" t="s">
        <v>16</v>
      </c>
      <c r="C23" s="16"/>
      <c r="D23" s="34" t="s">
        <v>147</v>
      </c>
      <c r="E23" s="16"/>
      <c r="F23" s="24"/>
    </row>
    <row r="24" spans="1:6" ht="13.95" customHeight="1">
      <c r="A24" s="111"/>
      <c r="B24" s="34" t="s">
        <v>16</v>
      </c>
      <c r="C24" s="16"/>
      <c r="D24" s="34" t="s">
        <v>148</v>
      </c>
      <c r="E24" s="16"/>
      <c r="F24" s="24"/>
    </row>
    <row r="25" spans="1:6" ht="13.95" customHeight="1">
      <c r="A25" s="111"/>
      <c r="B25" s="34" t="s">
        <v>16</v>
      </c>
      <c r="C25" s="16"/>
      <c r="D25" s="34" t="s">
        <v>149</v>
      </c>
      <c r="E25" s="16">
        <v>99.84</v>
      </c>
      <c r="F25" s="24"/>
    </row>
    <row r="26" spans="1:6" ht="13.95" customHeight="1">
      <c r="A26" s="111"/>
      <c r="B26" s="34" t="s">
        <v>16</v>
      </c>
      <c r="C26" s="16"/>
      <c r="D26" s="34" t="s">
        <v>150</v>
      </c>
      <c r="E26" s="16"/>
      <c r="F26" s="24"/>
    </row>
    <row r="27" spans="1:6" ht="13.95" customHeight="1">
      <c r="A27" s="111"/>
      <c r="B27" s="34" t="s">
        <v>16</v>
      </c>
      <c r="C27" s="16"/>
      <c r="D27" s="34" t="s">
        <v>151</v>
      </c>
      <c r="E27" s="16"/>
      <c r="F27" s="24"/>
    </row>
    <row r="28" spans="1:6" ht="13.95" customHeight="1">
      <c r="A28" s="111"/>
      <c r="B28" s="34" t="s">
        <v>16</v>
      </c>
      <c r="C28" s="16"/>
      <c r="D28" s="34" t="s">
        <v>152</v>
      </c>
      <c r="E28" s="16"/>
      <c r="F28" s="24"/>
    </row>
    <row r="29" spans="1:6" ht="13.95" customHeight="1">
      <c r="A29" s="111"/>
      <c r="B29" s="34" t="s">
        <v>16</v>
      </c>
      <c r="C29" s="16"/>
      <c r="D29" s="34" t="s">
        <v>153</v>
      </c>
      <c r="E29" s="16"/>
      <c r="F29" s="24"/>
    </row>
    <row r="30" spans="1:6" ht="13.95" customHeight="1">
      <c r="A30" s="111"/>
      <c r="B30" s="34" t="s">
        <v>16</v>
      </c>
      <c r="C30" s="16"/>
      <c r="D30" s="34" t="s">
        <v>154</v>
      </c>
      <c r="E30" s="16"/>
      <c r="F30" s="24"/>
    </row>
    <row r="31" spans="1:6" ht="13.95" customHeight="1">
      <c r="A31" s="111"/>
      <c r="B31" s="34" t="s">
        <v>16</v>
      </c>
      <c r="C31" s="16"/>
      <c r="D31" s="34" t="s">
        <v>155</v>
      </c>
      <c r="E31" s="16"/>
      <c r="F31" s="24"/>
    </row>
    <row r="32" spans="1:6" ht="13.95" customHeight="1">
      <c r="A32" s="111"/>
      <c r="B32" s="34" t="s">
        <v>16</v>
      </c>
      <c r="C32" s="16"/>
      <c r="D32" s="34" t="s">
        <v>156</v>
      </c>
      <c r="E32" s="16"/>
      <c r="F32" s="24"/>
    </row>
    <row r="33" spans="1:6" ht="13.95" customHeight="1">
      <c r="A33" s="111"/>
      <c r="B33" s="34" t="s">
        <v>16</v>
      </c>
      <c r="C33" s="16"/>
      <c r="D33" s="34" t="s">
        <v>157</v>
      </c>
      <c r="E33" s="16"/>
      <c r="F33" s="24"/>
    </row>
    <row r="34" spans="1:6" ht="13.95" customHeight="1">
      <c r="A34" s="111"/>
      <c r="B34" s="34" t="s">
        <v>16</v>
      </c>
      <c r="C34" s="16"/>
      <c r="D34" s="34" t="s">
        <v>158</v>
      </c>
      <c r="E34" s="16"/>
      <c r="F34" s="24"/>
    </row>
    <row r="35" spans="1:6" ht="13.95" customHeight="1">
      <c r="A35" s="111"/>
      <c r="B35" s="34" t="s">
        <v>16</v>
      </c>
      <c r="C35" s="16"/>
      <c r="D35" s="34" t="s">
        <v>159</v>
      </c>
      <c r="E35" s="16"/>
      <c r="F35" s="24"/>
    </row>
    <row r="36" spans="1:6" ht="13.95" customHeight="1">
      <c r="A36" s="8"/>
      <c r="B36" s="9" t="s">
        <v>17</v>
      </c>
      <c r="C36" s="62">
        <v>1290.95</v>
      </c>
      <c r="D36" s="9" t="s">
        <v>160</v>
      </c>
      <c r="E36" s="62">
        <v>1548.79</v>
      </c>
      <c r="F36" s="25"/>
    </row>
    <row r="37" spans="1:6" ht="13.95" customHeight="1">
      <c r="A37" s="5"/>
      <c r="B37" s="34" t="s">
        <v>18</v>
      </c>
      <c r="C37" s="16"/>
      <c r="D37" s="34" t="s">
        <v>19</v>
      </c>
      <c r="E37" s="16"/>
      <c r="F37" s="51"/>
    </row>
    <row r="38" spans="1:6" ht="13.95" customHeight="1">
      <c r="A38" s="52"/>
      <c r="B38" s="34" t="s">
        <v>20</v>
      </c>
      <c r="C38" s="16">
        <v>257.83999999999997</v>
      </c>
      <c r="D38" s="34" t="s">
        <v>21</v>
      </c>
      <c r="E38" s="16"/>
      <c r="F38" s="51"/>
    </row>
    <row r="39" spans="1:6" ht="13.95" customHeight="1">
      <c r="A39" s="52"/>
      <c r="B39" s="53"/>
      <c r="C39" s="53"/>
      <c r="D39" s="34" t="s">
        <v>22</v>
      </c>
      <c r="E39" s="16"/>
      <c r="F39" s="51"/>
    </row>
    <row r="40" spans="1:6" ht="13.95" customHeight="1">
      <c r="A40" s="54"/>
      <c r="B40" s="9" t="s">
        <v>23</v>
      </c>
      <c r="C40" s="62">
        <v>1548.79</v>
      </c>
      <c r="D40" s="9" t="s">
        <v>24</v>
      </c>
      <c r="E40" s="62">
        <v>1548.79</v>
      </c>
      <c r="F40" s="55"/>
    </row>
    <row r="41" spans="1:6" ht="13.95" customHeight="1">
      <c r="A41" s="49"/>
      <c r="B41" s="49"/>
      <c r="C41" s="56"/>
      <c r="D41" s="56"/>
      <c r="E41" s="49"/>
      <c r="F41" s="58"/>
    </row>
    <row r="42" spans="1:6" ht="13.95" customHeight="1"/>
    <row r="43" spans="1:6" ht="13.95" customHeight="1"/>
    <row r="44" spans="1:6" ht="13.95" customHeight="1"/>
    <row r="45" spans="1:6" ht="13.95" customHeight="1"/>
    <row r="46" spans="1:6" ht="13.95" customHeight="1"/>
    <row r="47" spans="1:6" ht="13.95" customHeight="1"/>
    <row r="48" spans="1:6" ht="13.95" customHeight="1"/>
    <row r="49" ht="13.95" customHeight="1"/>
    <row r="50" ht="13.95" customHeight="1"/>
    <row r="51" ht="13.95" customHeight="1"/>
  </sheetData>
  <mergeCells count="4">
    <mergeCell ref="B2:E2"/>
    <mergeCell ref="B4:C4"/>
    <mergeCell ref="D4:E4"/>
    <mergeCell ref="A6:A35"/>
  </mergeCells>
  <phoneticPr fontId="18" type="noConversion"/>
  <pageMargins left="0.75" right="0.75" top="0.52" bottom="0.24" header="0" footer="0.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P10"/>
  <sheetViews>
    <sheetView workbookViewId="0">
      <pane ySplit="6" topLeftCell="A7" activePane="bottomLeft" state="frozen"/>
      <selection pane="bottomLeft" activeCell="Q11" sqref="Q11"/>
    </sheetView>
  </sheetViews>
  <sheetFormatPr defaultColWidth="10" defaultRowHeight="14.4"/>
  <cols>
    <col min="1" max="1" width="1.5546875" customWidth="1"/>
    <col min="2" max="2" width="6.44140625" customWidth="1"/>
    <col min="3" max="3" width="30.33203125" customWidth="1"/>
    <col min="4" max="4" width="16.44140625" customWidth="1"/>
    <col min="5" max="5" width="8.6640625" customWidth="1"/>
    <col min="6" max="6" width="10.44140625" customWidth="1"/>
    <col min="7" max="7" width="8.5546875" customWidth="1"/>
    <col min="8" max="8" width="7.88671875" customWidth="1"/>
    <col min="9" max="9" width="6.88671875" customWidth="1"/>
    <col min="10" max="10" width="6.21875" customWidth="1"/>
    <col min="11" max="11" width="5.5546875" customWidth="1"/>
    <col min="12" max="12" width="6.21875" customWidth="1"/>
    <col min="13" max="13" width="5.5546875" customWidth="1"/>
    <col min="14" max="14" width="6.33203125" customWidth="1"/>
    <col min="15" max="15" width="1.5546875" customWidth="1"/>
    <col min="16" max="16" width="9.77734375" customWidth="1"/>
  </cols>
  <sheetData>
    <row r="1" spans="1:16" ht="16.350000000000001" customHeight="1">
      <c r="A1" s="1"/>
      <c r="B1" s="2"/>
      <c r="C1" s="27"/>
      <c r="D1" s="28"/>
      <c r="E1" s="28"/>
      <c r="F1" s="28"/>
      <c r="G1" s="27"/>
      <c r="H1" s="27"/>
      <c r="I1" s="27"/>
      <c r="J1" s="27"/>
      <c r="K1" s="27"/>
      <c r="L1" s="27"/>
      <c r="M1" s="27"/>
      <c r="N1" s="20" t="s">
        <v>25</v>
      </c>
      <c r="O1" s="5"/>
    </row>
    <row r="2" spans="1:16" ht="22.8" customHeight="1">
      <c r="A2" s="1"/>
      <c r="B2" s="115" t="s">
        <v>26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5" t="s">
        <v>2</v>
      </c>
    </row>
    <row r="3" spans="1:16" ht="19.5" customHeight="1">
      <c r="A3" s="3"/>
      <c r="B3" s="116" t="s">
        <v>4</v>
      </c>
      <c r="C3" s="116"/>
      <c r="D3" s="3"/>
      <c r="E3" s="3"/>
      <c r="F3" s="39"/>
      <c r="G3" s="3"/>
      <c r="H3" s="39"/>
      <c r="I3" s="39"/>
      <c r="J3" s="39"/>
      <c r="K3" s="39"/>
      <c r="L3" s="113" t="s">
        <v>5</v>
      </c>
      <c r="M3" s="114"/>
      <c r="N3" s="114"/>
      <c r="O3" s="114"/>
      <c r="P3" s="114"/>
    </row>
    <row r="4" spans="1:16" ht="24.45" customHeight="1">
      <c r="A4" s="7"/>
      <c r="B4" s="112" t="s">
        <v>8</v>
      </c>
      <c r="C4" s="112"/>
      <c r="D4" s="112" t="s">
        <v>27</v>
      </c>
      <c r="E4" s="112" t="s">
        <v>28</v>
      </c>
      <c r="F4" s="112" t="s">
        <v>29</v>
      </c>
      <c r="G4" s="112" t="s">
        <v>30</v>
      </c>
      <c r="H4" s="112" t="s">
        <v>31</v>
      </c>
      <c r="I4" s="112" t="s">
        <v>32</v>
      </c>
      <c r="J4" s="112" t="s">
        <v>33</v>
      </c>
      <c r="K4" s="112" t="s">
        <v>34</v>
      </c>
      <c r="L4" s="112" t="s">
        <v>35</v>
      </c>
      <c r="M4" s="112" t="s">
        <v>36</v>
      </c>
      <c r="N4" s="112" t="s">
        <v>37</v>
      </c>
      <c r="O4" s="24"/>
    </row>
    <row r="5" spans="1:16" ht="24.45" customHeight="1">
      <c r="A5" s="7"/>
      <c r="B5" s="112" t="s">
        <v>38</v>
      </c>
      <c r="C5" s="112" t="s">
        <v>39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24"/>
    </row>
    <row r="6" spans="1:16" ht="24.45" customHeight="1">
      <c r="A6" s="7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24"/>
    </row>
    <row r="7" spans="1:16" ht="22.8" customHeight="1">
      <c r="A7" s="8"/>
      <c r="B7" s="9"/>
      <c r="C7" s="9" t="s">
        <v>40</v>
      </c>
      <c r="D7" s="29">
        <f>D8</f>
        <v>1548.79</v>
      </c>
      <c r="E7" s="29">
        <f t="shared" ref="E7:N7" si="0">E8</f>
        <v>0</v>
      </c>
      <c r="F7" s="29">
        <f t="shared" si="0"/>
        <v>1548.79</v>
      </c>
      <c r="G7" s="29">
        <f t="shared" si="0"/>
        <v>0</v>
      </c>
      <c r="H7" s="29">
        <f t="shared" si="0"/>
        <v>0</v>
      </c>
      <c r="I7" s="29">
        <f t="shared" si="0"/>
        <v>0</v>
      </c>
      <c r="J7" s="29">
        <f t="shared" si="0"/>
        <v>0</v>
      </c>
      <c r="K7" s="29">
        <f t="shared" si="0"/>
        <v>0</v>
      </c>
      <c r="L7" s="29">
        <f t="shared" si="0"/>
        <v>0</v>
      </c>
      <c r="M7" s="29">
        <f t="shared" si="0"/>
        <v>0</v>
      </c>
      <c r="N7" s="29">
        <f t="shared" si="0"/>
        <v>0</v>
      </c>
      <c r="O7" s="25"/>
    </row>
    <row r="8" spans="1:16" ht="22.8" customHeight="1">
      <c r="A8" s="7"/>
      <c r="B8" s="12"/>
      <c r="C8" s="12" t="s">
        <v>16</v>
      </c>
      <c r="D8" s="15">
        <f>SUM(D9)</f>
        <v>1548.79</v>
      </c>
      <c r="E8" s="15">
        <f t="shared" ref="E8:N8" si="1">SUM(E9)</f>
        <v>0</v>
      </c>
      <c r="F8" s="15">
        <f t="shared" si="1"/>
        <v>1548.79</v>
      </c>
      <c r="G8" s="15">
        <f t="shared" si="1"/>
        <v>0</v>
      </c>
      <c r="H8" s="15">
        <f t="shared" si="1"/>
        <v>0</v>
      </c>
      <c r="I8" s="15">
        <f t="shared" si="1"/>
        <v>0</v>
      </c>
      <c r="J8" s="15">
        <f t="shared" si="1"/>
        <v>0</v>
      </c>
      <c r="K8" s="15">
        <f t="shared" si="1"/>
        <v>0</v>
      </c>
      <c r="L8" s="15">
        <f t="shared" si="1"/>
        <v>0</v>
      </c>
      <c r="M8" s="15">
        <f t="shared" si="1"/>
        <v>0</v>
      </c>
      <c r="N8" s="15">
        <f t="shared" si="1"/>
        <v>0</v>
      </c>
      <c r="O8" s="23"/>
    </row>
    <row r="9" spans="1:16" ht="22.8" customHeight="1">
      <c r="A9" s="7"/>
      <c r="B9" s="12" t="s">
        <v>161</v>
      </c>
      <c r="C9" s="12" t="s">
        <v>279</v>
      </c>
      <c r="D9" s="16">
        <v>1548.79</v>
      </c>
      <c r="E9" s="17"/>
      <c r="F9" s="17">
        <v>1548.79</v>
      </c>
      <c r="G9" s="17"/>
      <c r="H9" s="17"/>
      <c r="I9" s="17"/>
      <c r="J9" s="17"/>
      <c r="K9" s="17"/>
      <c r="L9" s="17"/>
      <c r="M9" s="17"/>
      <c r="N9" s="17"/>
      <c r="O9" s="23"/>
    </row>
    <row r="10" spans="1:16" ht="9.7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26"/>
    </row>
  </sheetData>
  <mergeCells count="17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L3:P3"/>
    <mergeCell ref="M4:M6"/>
    <mergeCell ref="N4:N6"/>
    <mergeCell ref="I4:I6"/>
    <mergeCell ref="J4:J6"/>
    <mergeCell ref="K4:K6"/>
    <mergeCell ref="L4:L6"/>
  </mergeCells>
  <phoneticPr fontId="18" type="noConversion"/>
  <pageMargins left="0.75" right="0.75" top="1.27" bottom="0.270000010728836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L20"/>
  <sheetViews>
    <sheetView topLeftCell="B1" workbookViewId="0">
      <pane ySplit="6" topLeftCell="A10" activePane="bottomLeft" state="frozen"/>
      <selection pane="bottomLeft" activeCell="K11" sqref="K11"/>
    </sheetView>
  </sheetViews>
  <sheetFormatPr defaultColWidth="10" defaultRowHeight="14.4"/>
  <cols>
    <col min="1" max="1" width="1.5546875" customWidth="1"/>
    <col min="2" max="4" width="6.109375" customWidth="1"/>
    <col min="5" max="5" width="8" customWidth="1"/>
    <col min="6" max="6" width="26" customWidth="1"/>
    <col min="7" max="7" width="16.44140625" customWidth="1"/>
    <col min="8" max="8" width="12.21875" customWidth="1"/>
    <col min="9" max="9" width="11.77734375" customWidth="1"/>
    <col min="10" max="10" width="14" customWidth="1"/>
    <col min="11" max="11" width="22.88671875" customWidth="1"/>
    <col min="12" max="12" width="1.5546875" customWidth="1"/>
    <col min="13" max="14" width="9.77734375" customWidth="1"/>
  </cols>
  <sheetData>
    <row r="1" spans="1:12" ht="16.350000000000001" customHeight="1">
      <c r="A1" s="1"/>
      <c r="B1" s="117"/>
      <c r="C1" s="117"/>
      <c r="D1" s="117"/>
      <c r="E1" s="27"/>
      <c r="F1" s="27"/>
      <c r="G1" s="28"/>
      <c r="H1" s="28"/>
      <c r="I1" s="28"/>
      <c r="J1" s="28"/>
      <c r="K1" s="20" t="s">
        <v>41</v>
      </c>
      <c r="L1" s="5"/>
    </row>
    <row r="2" spans="1:12" ht="22.8" customHeight="1">
      <c r="A2" s="1"/>
      <c r="B2" s="115" t="s">
        <v>42</v>
      </c>
      <c r="C2" s="115"/>
      <c r="D2" s="115"/>
      <c r="E2" s="115"/>
      <c r="F2" s="115"/>
      <c r="G2" s="115"/>
      <c r="H2" s="115"/>
      <c r="I2" s="115"/>
      <c r="J2" s="115"/>
      <c r="K2" s="115"/>
      <c r="L2" s="5" t="s">
        <v>2</v>
      </c>
    </row>
    <row r="3" spans="1:12" ht="19.5" customHeight="1">
      <c r="A3" s="3"/>
      <c r="B3" s="116" t="s">
        <v>4</v>
      </c>
      <c r="C3" s="116"/>
      <c r="D3" s="116"/>
      <c r="E3" s="116"/>
      <c r="F3" s="116"/>
      <c r="G3" s="3"/>
      <c r="H3" s="3"/>
      <c r="I3" s="39"/>
      <c r="J3" s="39"/>
      <c r="K3" s="21" t="s">
        <v>5</v>
      </c>
      <c r="L3" s="22"/>
    </row>
    <row r="4" spans="1:12" ht="24.45" customHeight="1">
      <c r="A4" s="5"/>
      <c r="B4" s="110" t="s">
        <v>8</v>
      </c>
      <c r="C4" s="110"/>
      <c r="D4" s="110"/>
      <c r="E4" s="110"/>
      <c r="F4" s="110"/>
      <c r="G4" s="110" t="s">
        <v>27</v>
      </c>
      <c r="H4" s="110" t="s">
        <v>43</v>
      </c>
      <c r="I4" s="110" t="s">
        <v>44</v>
      </c>
      <c r="J4" s="110" t="s">
        <v>45</v>
      </c>
      <c r="K4" s="110" t="s">
        <v>46</v>
      </c>
      <c r="L4" s="23"/>
    </row>
    <row r="5" spans="1:12" ht="24.45" customHeight="1">
      <c r="A5" s="7"/>
      <c r="B5" s="110" t="s">
        <v>47</v>
      </c>
      <c r="C5" s="110"/>
      <c r="D5" s="110"/>
      <c r="E5" s="110" t="s">
        <v>38</v>
      </c>
      <c r="F5" s="110" t="s">
        <v>39</v>
      </c>
      <c r="G5" s="110"/>
      <c r="H5" s="110"/>
      <c r="I5" s="110"/>
      <c r="J5" s="110"/>
      <c r="K5" s="110"/>
      <c r="L5" s="23"/>
    </row>
    <row r="6" spans="1:12" ht="24.45" customHeight="1">
      <c r="A6" s="7"/>
      <c r="B6" s="6" t="s">
        <v>48</v>
      </c>
      <c r="C6" s="6" t="s">
        <v>49</v>
      </c>
      <c r="D6" s="6" t="s">
        <v>50</v>
      </c>
      <c r="E6" s="110"/>
      <c r="F6" s="110"/>
      <c r="G6" s="110"/>
      <c r="H6" s="110"/>
      <c r="I6" s="110"/>
      <c r="J6" s="110"/>
      <c r="K6" s="110"/>
      <c r="L6" s="24"/>
    </row>
    <row r="7" spans="1:12" ht="22.8" customHeight="1">
      <c r="A7" s="8"/>
      <c r="B7" s="9"/>
      <c r="C7" s="9"/>
      <c r="D7" s="9"/>
      <c r="E7" s="9"/>
      <c r="F7" s="9" t="s">
        <v>40</v>
      </c>
      <c r="G7" s="29">
        <f t="shared" ref="G7:K8" si="0">G8</f>
        <v>1548.7899999999997</v>
      </c>
      <c r="H7" s="29">
        <f t="shared" si="0"/>
        <v>1372.2299999999998</v>
      </c>
      <c r="I7" s="29">
        <f t="shared" si="0"/>
        <v>176.56</v>
      </c>
      <c r="J7" s="29">
        <f t="shared" si="0"/>
        <v>0</v>
      </c>
      <c r="K7" s="29">
        <f t="shared" si="0"/>
        <v>0</v>
      </c>
      <c r="L7" s="25"/>
    </row>
    <row r="8" spans="1:12" ht="22.8" customHeight="1">
      <c r="A8" s="7"/>
      <c r="B8" s="12"/>
      <c r="C8" s="12"/>
      <c r="D8" s="12"/>
      <c r="E8" s="12"/>
      <c r="F8" s="12" t="s">
        <v>16</v>
      </c>
      <c r="G8" s="15">
        <f t="shared" si="0"/>
        <v>1548.7899999999997</v>
      </c>
      <c r="H8" s="15">
        <f t="shared" si="0"/>
        <v>1372.2299999999998</v>
      </c>
      <c r="I8" s="15">
        <v>176.56</v>
      </c>
      <c r="J8" s="15">
        <f t="shared" si="0"/>
        <v>0</v>
      </c>
      <c r="K8" s="15">
        <f t="shared" si="0"/>
        <v>0</v>
      </c>
      <c r="L8" s="23"/>
    </row>
    <row r="9" spans="1:12" ht="22.8" customHeight="1">
      <c r="A9" s="7"/>
      <c r="B9" s="12"/>
      <c r="C9" s="12"/>
      <c r="D9" s="12"/>
      <c r="E9" s="12"/>
      <c r="F9" s="12" t="s">
        <v>162</v>
      </c>
      <c r="G9" s="16">
        <f>H9+I9</f>
        <v>1548.7899999999997</v>
      </c>
      <c r="H9" s="16">
        <f>H10+H11+H12+H13</f>
        <v>1372.2299999999998</v>
      </c>
      <c r="I9" s="15">
        <v>176.56</v>
      </c>
      <c r="J9" s="15">
        <f>SUM(J10:J19)</f>
        <v>0</v>
      </c>
      <c r="K9" s="15">
        <f>SUM(K10:K19)</f>
        <v>0</v>
      </c>
      <c r="L9" s="23"/>
    </row>
    <row r="10" spans="1:12" ht="22.8" customHeight="1">
      <c r="A10" s="118"/>
      <c r="B10" s="12" t="s">
        <v>53</v>
      </c>
      <c r="C10" s="12" t="s">
        <v>54</v>
      </c>
      <c r="D10" s="12" t="s">
        <v>54</v>
      </c>
      <c r="E10" s="12" t="s">
        <v>161</v>
      </c>
      <c r="F10" s="79" t="s">
        <v>163</v>
      </c>
      <c r="G10" s="16">
        <f>H10</f>
        <v>143.22999999999999</v>
      </c>
      <c r="H10" s="17">
        <v>143.22999999999999</v>
      </c>
      <c r="I10" s="17"/>
      <c r="J10" s="17"/>
      <c r="K10" s="17"/>
      <c r="L10" s="24"/>
    </row>
    <row r="11" spans="1:12" ht="22.8" customHeight="1">
      <c r="A11" s="118"/>
      <c r="B11" s="12" t="s">
        <v>55</v>
      </c>
      <c r="C11" s="12" t="s">
        <v>56</v>
      </c>
      <c r="D11" s="12" t="s">
        <v>52</v>
      </c>
      <c r="E11" s="12" t="s">
        <v>161</v>
      </c>
      <c r="F11" s="12" t="s">
        <v>164</v>
      </c>
      <c r="G11" s="16">
        <v>66.56</v>
      </c>
      <c r="H11" s="17">
        <v>66.56</v>
      </c>
      <c r="I11" s="17"/>
      <c r="J11" s="17"/>
      <c r="K11" s="17"/>
      <c r="L11" s="24"/>
    </row>
    <row r="12" spans="1:12" ht="22.8" customHeight="1">
      <c r="A12" s="118"/>
      <c r="B12" s="12" t="s">
        <v>165</v>
      </c>
      <c r="C12" s="12" t="s">
        <v>51</v>
      </c>
      <c r="D12" s="12" t="s">
        <v>166</v>
      </c>
      <c r="E12" s="12" t="s">
        <v>161</v>
      </c>
      <c r="F12" s="12" t="s">
        <v>167</v>
      </c>
      <c r="G12" s="16">
        <f>H12+I12</f>
        <v>1239.1599999999999</v>
      </c>
      <c r="H12" s="17">
        <v>1062.5999999999999</v>
      </c>
      <c r="I12" s="17">
        <v>176.56</v>
      </c>
      <c r="J12" s="17"/>
      <c r="K12" s="17"/>
      <c r="L12" s="24"/>
    </row>
    <row r="13" spans="1:12" ht="22.8" customHeight="1">
      <c r="A13" s="118"/>
      <c r="B13" s="12" t="s">
        <v>57</v>
      </c>
      <c r="C13" s="12" t="s">
        <v>52</v>
      </c>
      <c r="D13" s="12" t="s">
        <v>51</v>
      </c>
      <c r="E13" s="12" t="s">
        <v>161</v>
      </c>
      <c r="F13" s="12" t="s">
        <v>168</v>
      </c>
      <c r="G13" s="16">
        <v>99.84</v>
      </c>
      <c r="H13" s="17">
        <v>99.84</v>
      </c>
      <c r="I13" s="17"/>
      <c r="J13" s="17"/>
      <c r="K13" s="17"/>
      <c r="L13" s="24"/>
    </row>
    <row r="14" spans="1:12" ht="22.8" customHeight="1">
      <c r="A14" s="118"/>
      <c r="B14" s="12"/>
      <c r="C14" s="12"/>
      <c r="D14" s="12"/>
      <c r="E14" s="12"/>
      <c r="F14" s="12"/>
      <c r="G14" s="15"/>
      <c r="H14" s="17"/>
      <c r="I14" s="17"/>
      <c r="J14" s="17"/>
      <c r="K14" s="17"/>
      <c r="L14" s="24"/>
    </row>
    <row r="15" spans="1:12" ht="22.8" customHeight="1">
      <c r="A15" s="118"/>
      <c r="B15" s="12"/>
      <c r="C15" s="12"/>
      <c r="D15" s="12"/>
      <c r="E15" s="12"/>
      <c r="F15" s="12"/>
      <c r="G15" s="15"/>
      <c r="H15" s="17"/>
      <c r="I15" s="17"/>
      <c r="J15" s="17"/>
      <c r="K15" s="17"/>
      <c r="L15" s="24"/>
    </row>
    <row r="16" spans="1:12" ht="22.8" customHeight="1">
      <c r="A16" s="118"/>
      <c r="B16" s="12"/>
      <c r="C16" s="12"/>
      <c r="D16" s="12"/>
      <c r="E16" s="12"/>
      <c r="F16" s="12"/>
      <c r="G16" s="15"/>
      <c r="H16" s="17"/>
      <c r="I16" s="17"/>
      <c r="J16" s="17"/>
      <c r="K16" s="17"/>
      <c r="L16" s="24"/>
    </row>
    <row r="17" spans="1:12" ht="22.8" customHeight="1">
      <c r="A17" s="118"/>
      <c r="B17" s="12"/>
      <c r="C17" s="12"/>
      <c r="D17" s="12"/>
      <c r="E17" s="12"/>
      <c r="F17" s="12"/>
      <c r="G17" s="15"/>
      <c r="H17" s="17"/>
      <c r="I17" s="17"/>
      <c r="J17" s="17"/>
      <c r="K17" s="17"/>
      <c r="L17" s="24"/>
    </row>
    <row r="18" spans="1:12" ht="22.8" customHeight="1">
      <c r="A18" s="118"/>
      <c r="B18" s="12"/>
      <c r="C18" s="12"/>
      <c r="D18" s="12"/>
      <c r="E18" s="12"/>
      <c r="F18" s="12"/>
      <c r="G18" s="15"/>
      <c r="H18" s="17"/>
      <c r="I18" s="17"/>
      <c r="J18" s="17"/>
      <c r="K18" s="17"/>
      <c r="L18" s="24"/>
    </row>
    <row r="19" spans="1:12" ht="22.8" customHeight="1">
      <c r="A19" s="118"/>
      <c r="B19" s="12"/>
      <c r="C19" s="12"/>
      <c r="D19" s="12"/>
      <c r="E19" s="12"/>
      <c r="F19" s="12"/>
      <c r="G19" s="15"/>
      <c r="H19" s="17"/>
      <c r="I19" s="17"/>
      <c r="J19" s="17"/>
      <c r="K19" s="17"/>
      <c r="L19" s="24"/>
    </row>
    <row r="20" spans="1:12" ht="9.75" customHeight="1">
      <c r="A20" s="18"/>
      <c r="B20" s="19"/>
      <c r="C20" s="19"/>
      <c r="D20" s="19"/>
      <c r="E20" s="19"/>
      <c r="F20" s="18"/>
      <c r="G20" s="50"/>
      <c r="H20" s="18"/>
      <c r="I20" s="18"/>
      <c r="J20" s="19"/>
      <c r="K20" s="19"/>
      <c r="L20" s="26"/>
    </row>
  </sheetData>
  <mergeCells count="13">
    <mergeCell ref="A10:A19"/>
    <mergeCell ref="E5:E6"/>
    <mergeCell ref="F5:F6"/>
    <mergeCell ref="G4:G6"/>
    <mergeCell ref="B5:D5"/>
    <mergeCell ref="J4:J6"/>
    <mergeCell ref="K4:K6"/>
    <mergeCell ref="H4:H6"/>
    <mergeCell ref="B1:D1"/>
    <mergeCell ref="B2:K2"/>
    <mergeCell ref="B3:F3"/>
    <mergeCell ref="B4:F4"/>
    <mergeCell ref="I4:I6"/>
  </mergeCells>
  <phoneticPr fontId="18" type="noConversion"/>
  <pageMargins left="0.75" right="0.75" top="0.76" bottom="0.270000010728836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I34"/>
  <sheetViews>
    <sheetView workbookViewId="0">
      <pane ySplit="5" topLeftCell="A6" activePane="bottomLeft" state="frozen"/>
      <selection pane="bottomLeft" activeCell="D48" sqref="D48"/>
    </sheetView>
  </sheetViews>
  <sheetFormatPr defaultColWidth="10" defaultRowHeight="14.4"/>
  <cols>
    <col min="1" max="1" width="1.5546875" customWidth="1"/>
    <col min="2" max="2" width="28" customWidth="1"/>
    <col min="3" max="3" width="12" customWidth="1"/>
    <col min="4" max="4" width="25" customWidth="1"/>
    <col min="5" max="5" width="12.88671875" customWidth="1"/>
    <col min="6" max="6" width="13.6640625" customWidth="1"/>
    <col min="7" max="7" width="16.44140625" customWidth="1"/>
    <col min="8" max="8" width="18.33203125" customWidth="1"/>
    <col min="9" max="9" width="1.5546875" customWidth="1"/>
    <col min="10" max="12" width="9.77734375" customWidth="1"/>
  </cols>
  <sheetData>
    <row r="1" spans="1:9" ht="16.05" customHeight="1">
      <c r="A1" s="43"/>
      <c r="B1" s="2"/>
      <c r="C1" s="44"/>
      <c r="D1" s="44"/>
      <c r="E1" s="27"/>
      <c r="F1" s="27"/>
      <c r="G1" s="27"/>
      <c r="H1" s="45" t="s">
        <v>58</v>
      </c>
      <c r="I1" s="41" t="s">
        <v>2</v>
      </c>
    </row>
    <row r="2" spans="1:9" ht="16.05" customHeight="1">
      <c r="A2" s="44"/>
      <c r="B2" s="109" t="s">
        <v>59</v>
      </c>
      <c r="C2" s="109"/>
      <c r="D2" s="109"/>
      <c r="E2" s="109"/>
      <c r="F2" s="109"/>
      <c r="G2" s="109"/>
      <c r="H2" s="109"/>
      <c r="I2" s="41"/>
    </row>
    <row r="3" spans="1:9" ht="16.05" customHeight="1">
      <c r="A3" s="46"/>
      <c r="B3" s="116" t="s">
        <v>4</v>
      </c>
      <c r="C3" s="116"/>
      <c r="D3" s="37"/>
      <c r="E3" s="37"/>
      <c r="F3" s="37"/>
      <c r="G3" s="37"/>
      <c r="H3" s="47" t="s">
        <v>5</v>
      </c>
      <c r="I3" s="42"/>
    </row>
    <row r="4" spans="1:9" ht="16.05" customHeight="1">
      <c r="A4" s="48"/>
      <c r="B4" s="110" t="s">
        <v>6</v>
      </c>
      <c r="C4" s="110"/>
      <c r="D4" s="110" t="s">
        <v>7</v>
      </c>
      <c r="E4" s="110"/>
      <c r="F4" s="110"/>
      <c r="G4" s="110"/>
      <c r="H4" s="110"/>
      <c r="I4" s="35"/>
    </row>
    <row r="5" spans="1:9" ht="16.05" customHeight="1">
      <c r="A5" s="48"/>
      <c r="B5" s="6" t="s">
        <v>8</v>
      </c>
      <c r="C5" s="6" t="s">
        <v>9</v>
      </c>
      <c r="D5" s="6" t="s">
        <v>8</v>
      </c>
      <c r="E5" s="6" t="s">
        <v>27</v>
      </c>
      <c r="F5" s="6" t="s">
        <v>60</v>
      </c>
      <c r="G5" s="6" t="s">
        <v>61</v>
      </c>
      <c r="H5" s="6" t="s">
        <v>62</v>
      </c>
      <c r="I5" s="35"/>
    </row>
    <row r="6" spans="1:9" ht="16.05" customHeight="1">
      <c r="A6" s="5"/>
      <c r="B6" s="34" t="s">
        <v>63</v>
      </c>
      <c r="C6" s="16">
        <v>1548.79</v>
      </c>
      <c r="D6" s="34" t="s">
        <v>64</v>
      </c>
      <c r="E6" s="16">
        <v>1548.79</v>
      </c>
      <c r="F6" s="16">
        <v>1548.79</v>
      </c>
      <c r="G6" s="16"/>
      <c r="H6" s="16"/>
      <c r="I6" s="24"/>
    </row>
    <row r="7" spans="1:9" ht="16.05" customHeight="1">
      <c r="A7" s="111"/>
      <c r="B7" s="34" t="s">
        <v>65</v>
      </c>
      <c r="C7" s="16">
        <v>1548.79</v>
      </c>
      <c r="D7" s="34" t="s">
        <v>169</v>
      </c>
      <c r="E7" s="16"/>
      <c r="F7" s="16"/>
      <c r="G7" s="16"/>
      <c r="H7" s="16"/>
      <c r="I7" s="24"/>
    </row>
    <row r="8" spans="1:9" ht="16.05" customHeight="1">
      <c r="A8" s="111"/>
      <c r="B8" s="34" t="s">
        <v>66</v>
      </c>
      <c r="C8" s="16"/>
      <c r="D8" s="34" t="s">
        <v>170</v>
      </c>
      <c r="E8" s="16"/>
      <c r="F8" s="16"/>
      <c r="G8" s="16"/>
      <c r="H8" s="16"/>
      <c r="I8" s="24"/>
    </row>
    <row r="9" spans="1:9" ht="16.05" customHeight="1">
      <c r="A9" s="111"/>
      <c r="B9" s="34" t="s">
        <v>67</v>
      </c>
      <c r="C9" s="16"/>
      <c r="D9" s="34" t="s">
        <v>171</v>
      </c>
      <c r="E9" s="16"/>
      <c r="F9" s="16"/>
      <c r="G9" s="16"/>
      <c r="H9" s="16"/>
      <c r="I9" s="24"/>
    </row>
    <row r="10" spans="1:9" ht="16.05" customHeight="1">
      <c r="A10" s="5"/>
      <c r="B10" s="34" t="s">
        <v>68</v>
      </c>
      <c r="C10" s="16"/>
      <c r="D10" s="34" t="s">
        <v>172</v>
      </c>
      <c r="E10" s="16"/>
      <c r="F10" s="16"/>
      <c r="G10" s="16"/>
      <c r="H10" s="16"/>
      <c r="I10" s="24"/>
    </row>
    <row r="11" spans="1:9" ht="16.05" customHeight="1">
      <c r="A11" s="111"/>
      <c r="B11" s="34" t="s">
        <v>65</v>
      </c>
      <c r="C11" s="16"/>
      <c r="D11" s="34" t="s">
        <v>173</v>
      </c>
      <c r="E11" s="16"/>
      <c r="F11" s="16"/>
      <c r="G11" s="16"/>
      <c r="H11" s="16"/>
      <c r="I11" s="24"/>
    </row>
    <row r="12" spans="1:9" ht="16.05" customHeight="1">
      <c r="A12" s="111"/>
      <c r="B12" s="34" t="s">
        <v>66</v>
      </c>
      <c r="C12" s="16"/>
      <c r="D12" s="34" t="s">
        <v>174</v>
      </c>
      <c r="E12" s="16"/>
      <c r="F12" s="16"/>
      <c r="G12" s="16"/>
      <c r="H12" s="16"/>
      <c r="I12" s="24"/>
    </row>
    <row r="13" spans="1:9" ht="16.05" customHeight="1">
      <c r="A13" s="111"/>
      <c r="B13" s="34" t="s">
        <v>67</v>
      </c>
      <c r="C13" s="16"/>
      <c r="D13" s="34" t="s">
        <v>175</v>
      </c>
      <c r="E13" s="16"/>
      <c r="F13" s="16"/>
      <c r="G13" s="16"/>
      <c r="H13" s="16"/>
      <c r="I13" s="24"/>
    </row>
    <row r="14" spans="1:9" ht="16.05" customHeight="1">
      <c r="A14" s="111"/>
      <c r="B14" s="34" t="s">
        <v>69</v>
      </c>
      <c r="C14" s="16"/>
      <c r="D14" s="34" t="s">
        <v>176</v>
      </c>
      <c r="E14" s="16">
        <v>143.22999999999999</v>
      </c>
      <c r="F14" s="16">
        <v>143.22999999999999</v>
      </c>
      <c r="G14" s="16"/>
      <c r="H14" s="16"/>
      <c r="I14" s="24"/>
    </row>
    <row r="15" spans="1:9" ht="16.05" customHeight="1">
      <c r="A15" s="111"/>
      <c r="B15" s="34" t="s">
        <v>69</v>
      </c>
      <c r="C15" s="16"/>
      <c r="D15" s="34" t="s">
        <v>177</v>
      </c>
      <c r="E15" s="16"/>
      <c r="F15" s="16"/>
      <c r="G15" s="16"/>
      <c r="H15" s="16"/>
      <c r="I15" s="24"/>
    </row>
    <row r="16" spans="1:9" ht="16.05" customHeight="1">
      <c r="A16" s="111"/>
      <c r="B16" s="34" t="s">
        <v>69</v>
      </c>
      <c r="C16" s="16"/>
      <c r="D16" s="34" t="s">
        <v>178</v>
      </c>
      <c r="E16" s="16">
        <v>66.56</v>
      </c>
      <c r="F16" s="16">
        <v>66.56</v>
      </c>
      <c r="G16" s="16"/>
      <c r="H16" s="16"/>
      <c r="I16" s="24"/>
    </row>
    <row r="17" spans="1:9" ht="16.05" customHeight="1">
      <c r="A17" s="111"/>
      <c r="B17" s="34" t="s">
        <v>69</v>
      </c>
      <c r="C17" s="16"/>
      <c r="D17" s="34" t="s">
        <v>179</v>
      </c>
      <c r="E17" s="16"/>
      <c r="F17" s="16"/>
      <c r="G17" s="16"/>
      <c r="H17" s="16"/>
      <c r="I17" s="24"/>
    </row>
    <row r="18" spans="1:9" ht="16.05" customHeight="1">
      <c r="A18" s="111"/>
      <c r="B18" s="34" t="s">
        <v>69</v>
      </c>
      <c r="C18" s="16"/>
      <c r="D18" s="34" t="s">
        <v>180</v>
      </c>
      <c r="E18" s="16"/>
      <c r="F18" s="16"/>
      <c r="G18" s="16"/>
      <c r="H18" s="16"/>
      <c r="I18" s="24"/>
    </row>
    <row r="19" spans="1:9" ht="16.05" customHeight="1">
      <c r="A19" s="111"/>
      <c r="B19" s="34" t="s">
        <v>69</v>
      </c>
      <c r="C19" s="16"/>
      <c r="D19" s="34" t="s">
        <v>181</v>
      </c>
      <c r="E19" s="16"/>
      <c r="F19" s="16"/>
      <c r="G19" s="16"/>
      <c r="H19" s="16"/>
      <c r="I19" s="24"/>
    </row>
    <row r="20" spans="1:9" ht="16.05" customHeight="1">
      <c r="A20" s="111"/>
      <c r="B20" s="34" t="s">
        <v>69</v>
      </c>
      <c r="C20" s="16"/>
      <c r="D20" s="34" t="s">
        <v>182</v>
      </c>
      <c r="E20" s="69">
        <v>1239.1600000000001</v>
      </c>
      <c r="F20" s="69">
        <v>1239.1600000000001</v>
      </c>
      <c r="G20" s="16"/>
      <c r="H20" s="16"/>
      <c r="I20" s="24"/>
    </row>
    <row r="21" spans="1:9" ht="16.05" customHeight="1">
      <c r="A21" s="111"/>
      <c r="B21" s="34" t="s">
        <v>69</v>
      </c>
      <c r="C21" s="16"/>
      <c r="D21" s="34" t="s">
        <v>183</v>
      </c>
      <c r="E21" s="69"/>
      <c r="F21" s="69"/>
      <c r="G21" s="16"/>
      <c r="H21" s="16"/>
      <c r="I21" s="24"/>
    </row>
    <row r="22" spans="1:9" ht="16.05" customHeight="1">
      <c r="A22" s="111"/>
      <c r="B22" s="34" t="s">
        <v>69</v>
      </c>
      <c r="C22" s="16"/>
      <c r="D22" s="34" t="s">
        <v>184</v>
      </c>
      <c r="E22" s="16"/>
      <c r="F22" s="16"/>
      <c r="G22" s="16"/>
      <c r="H22" s="16"/>
      <c r="I22" s="24"/>
    </row>
    <row r="23" spans="1:9" ht="16.05" customHeight="1">
      <c r="A23" s="111"/>
      <c r="B23" s="34" t="s">
        <v>69</v>
      </c>
      <c r="C23" s="16"/>
      <c r="D23" s="34" t="s">
        <v>185</v>
      </c>
      <c r="E23" s="16"/>
      <c r="F23" s="16"/>
      <c r="G23" s="16"/>
      <c r="H23" s="16"/>
      <c r="I23" s="24"/>
    </row>
    <row r="24" spans="1:9" ht="16.05" customHeight="1">
      <c r="A24" s="111"/>
      <c r="B24" s="34" t="s">
        <v>69</v>
      </c>
      <c r="C24" s="16"/>
      <c r="D24" s="34" t="s">
        <v>186</v>
      </c>
      <c r="E24" s="16"/>
      <c r="F24" s="16"/>
      <c r="G24" s="16"/>
      <c r="H24" s="16"/>
      <c r="I24" s="24"/>
    </row>
    <row r="25" spans="1:9" ht="16.05" customHeight="1">
      <c r="A25" s="111"/>
      <c r="B25" s="34" t="s">
        <v>69</v>
      </c>
      <c r="C25" s="16"/>
      <c r="D25" s="34" t="s">
        <v>187</v>
      </c>
      <c r="E25" s="16"/>
      <c r="F25" s="16"/>
      <c r="G25" s="16"/>
      <c r="H25" s="16"/>
      <c r="I25" s="24"/>
    </row>
    <row r="26" spans="1:9" ht="16.05" customHeight="1">
      <c r="A26" s="111"/>
      <c r="B26" s="34" t="s">
        <v>69</v>
      </c>
      <c r="C26" s="16"/>
      <c r="D26" s="34" t="s">
        <v>188</v>
      </c>
      <c r="E26" s="16">
        <v>99.84</v>
      </c>
      <c r="F26" s="16">
        <v>99.84</v>
      </c>
      <c r="G26" s="16"/>
      <c r="H26" s="16"/>
      <c r="I26" s="24"/>
    </row>
    <row r="27" spans="1:9" ht="16.05" customHeight="1">
      <c r="A27" s="111"/>
      <c r="B27" s="34" t="s">
        <v>69</v>
      </c>
      <c r="C27" s="16"/>
      <c r="D27" s="34" t="s">
        <v>189</v>
      </c>
      <c r="E27" s="16"/>
      <c r="F27" s="16"/>
      <c r="G27" s="16"/>
      <c r="H27" s="16"/>
      <c r="I27" s="24"/>
    </row>
    <row r="28" spans="1:9" ht="16.05" customHeight="1">
      <c r="A28" s="111"/>
      <c r="B28" s="34" t="s">
        <v>69</v>
      </c>
      <c r="C28" s="16"/>
      <c r="D28" s="34" t="s">
        <v>190</v>
      </c>
      <c r="E28" s="16"/>
      <c r="F28" s="16"/>
      <c r="G28" s="16"/>
      <c r="H28" s="16"/>
      <c r="I28" s="24"/>
    </row>
    <row r="29" spans="1:9" ht="16.05" customHeight="1">
      <c r="A29" s="111"/>
      <c r="B29" s="34" t="s">
        <v>69</v>
      </c>
      <c r="C29" s="16"/>
      <c r="D29" s="34" t="s">
        <v>191</v>
      </c>
      <c r="E29" s="16"/>
      <c r="F29" s="16"/>
      <c r="G29" s="16"/>
      <c r="H29" s="16"/>
      <c r="I29" s="24"/>
    </row>
    <row r="30" spans="1:9" ht="16.05" customHeight="1">
      <c r="A30" s="111"/>
      <c r="B30" s="34" t="s">
        <v>69</v>
      </c>
      <c r="C30" s="16"/>
      <c r="D30" s="34" t="s">
        <v>192</v>
      </c>
      <c r="E30" s="16"/>
      <c r="F30" s="16"/>
      <c r="G30" s="16"/>
      <c r="H30" s="16"/>
      <c r="I30" s="24"/>
    </row>
    <row r="31" spans="1:9" ht="16.05" customHeight="1">
      <c r="A31" s="111"/>
      <c r="B31" s="34" t="s">
        <v>69</v>
      </c>
      <c r="C31" s="16"/>
      <c r="D31" s="34" t="s">
        <v>193</v>
      </c>
      <c r="E31" s="16"/>
      <c r="F31" s="16"/>
      <c r="G31" s="16"/>
      <c r="H31" s="16"/>
      <c r="I31" s="24"/>
    </row>
    <row r="32" spans="1:9" ht="16.05" customHeight="1">
      <c r="A32" s="111"/>
      <c r="B32" s="34" t="s">
        <v>69</v>
      </c>
      <c r="C32" s="16"/>
      <c r="D32" s="34" t="s">
        <v>194</v>
      </c>
      <c r="E32" s="16"/>
      <c r="F32" s="16"/>
      <c r="G32" s="16"/>
      <c r="H32" s="16"/>
      <c r="I32" s="24"/>
    </row>
    <row r="33" spans="1:9" ht="16.05" customHeight="1">
      <c r="A33" s="111"/>
      <c r="B33" s="34" t="s">
        <v>69</v>
      </c>
      <c r="C33" s="16"/>
      <c r="D33" s="34" t="s">
        <v>195</v>
      </c>
      <c r="E33" s="16"/>
      <c r="F33" s="16"/>
      <c r="G33" s="16"/>
      <c r="H33" s="16"/>
      <c r="I33" s="24"/>
    </row>
    <row r="34" spans="1:9" ht="9.75" customHeight="1">
      <c r="A34" s="49"/>
      <c r="B34" s="49"/>
      <c r="C34" s="49"/>
      <c r="D34" s="32"/>
      <c r="E34" s="49"/>
      <c r="F34" s="49"/>
      <c r="G34" s="49"/>
      <c r="H34" s="49"/>
      <c r="I34" s="36"/>
    </row>
  </sheetData>
  <mergeCells count="6">
    <mergeCell ref="A11:A33"/>
    <mergeCell ref="B2:H2"/>
    <mergeCell ref="B3:C3"/>
    <mergeCell ref="B4:C4"/>
    <mergeCell ref="D4:H4"/>
    <mergeCell ref="A7:A9"/>
  </mergeCells>
  <phoneticPr fontId="18" type="noConversion"/>
  <pageMargins left="0.75" right="0.75" top="0.81" bottom="0.270000010728836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N62"/>
  <sheetViews>
    <sheetView tabSelected="1" workbookViewId="0">
      <pane ySplit="6" topLeftCell="A7" activePane="bottomLeft" state="frozen"/>
      <selection pane="bottomLeft" activeCell="H7" sqref="H7"/>
    </sheetView>
  </sheetViews>
  <sheetFormatPr defaultColWidth="10" defaultRowHeight="14.4"/>
  <cols>
    <col min="1" max="1" width="1.5546875" customWidth="1"/>
    <col min="2" max="2" width="5" customWidth="1"/>
    <col min="3" max="3" width="5.33203125" customWidth="1"/>
    <col min="4" max="4" width="7.77734375" customWidth="1"/>
    <col min="5" max="5" width="27.44140625" customWidth="1"/>
    <col min="6" max="6" width="11.21875" customWidth="1"/>
    <col min="7" max="7" width="9.44140625" customWidth="1"/>
    <col min="8" max="8" width="9.77734375" customWidth="1"/>
    <col min="9" max="9" width="9.6640625" customWidth="1"/>
    <col min="10" max="10" width="7.21875" customWidth="1"/>
    <col min="11" max="11" width="7.5546875" hidden="1" customWidth="1"/>
    <col min="12" max="26" width="10.21875" hidden="1" customWidth="1"/>
    <col min="27" max="27" width="8" customWidth="1"/>
    <col min="28" max="28" width="7.44140625" customWidth="1"/>
    <col min="29" max="32" width="10.21875" customWidth="1"/>
    <col min="33" max="33" width="14" customWidth="1"/>
    <col min="34" max="39" width="10.21875" customWidth="1"/>
    <col min="40" max="40" width="1.5546875" customWidth="1"/>
    <col min="41" max="42" width="9.77734375" customWidth="1"/>
  </cols>
  <sheetData>
    <row r="1" spans="1:40" ht="16.350000000000001" customHeight="1">
      <c r="A1" s="2"/>
      <c r="B1" s="117"/>
      <c r="C1" s="117"/>
      <c r="D1" s="27"/>
      <c r="E1" s="27"/>
      <c r="F1" s="1"/>
      <c r="G1" s="1"/>
      <c r="H1" s="1"/>
      <c r="I1" s="27"/>
      <c r="J1" s="27"/>
      <c r="K1" s="1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30" t="s">
        <v>70</v>
      </c>
      <c r="AN1" s="41"/>
    </row>
    <row r="2" spans="1:40" ht="22.8" customHeight="1">
      <c r="A2" s="1" t="s">
        <v>283</v>
      </c>
      <c r="B2" s="119" t="s">
        <v>285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07"/>
      <c r="AF2" s="107"/>
      <c r="AG2" s="107"/>
      <c r="AH2" s="107"/>
      <c r="AI2" s="107"/>
      <c r="AJ2" s="107"/>
      <c r="AK2" s="107"/>
      <c r="AL2" s="107"/>
      <c r="AM2" s="108"/>
      <c r="AN2" s="41"/>
    </row>
    <row r="3" spans="1:40" ht="19.5" customHeight="1">
      <c r="A3" s="3"/>
      <c r="B3" s="121" t="s">
        <v>287</v>
      </c>
      <c r="C3" s="122"/>
      <c r="D3" s="122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 t="s">
        <v>286</v>
      </c>
      <c r="AD3" s="106"/>
      <c r="AE3" s="37"/>
      <c r="AF3" s="37"/>
      <c r="AG3" s="37"/>
      <c r="AH3" s="37"/>
      <c r="AI3" s="37"/>
      <c r="AJ3" s="37"/>
      <c r="AK3" s="37"/>
      <c r="AL3" s="123" t="s">
        <v>284</v>
      </c>
      <c r="AM3" s="124"/>
      <c r="AN3" s="42"/>
    </row>
    <row r="4" spans="1:40" ht="24.45" customHeight="1">
      <c r="A4" s="5"/>
      <c r="B4" s="110" t="s">
        <v>8</v>
      </c>
      <c r="C4" s="110"/>
      <c r="D4" s="110"/>
      <c r="E4" s="110"/>
      <c r="F4" s="110" t="s">
        <v>71</v>
      </c>
      <c r="G4" s="110" t="s">
        <v>72</v>
      </c>
      <c r="H4" s="110"/>
      <c r="I4" s="110"/>
      <c r="J4" s="110"/>
      <c r="K4" s="110"/>
      <c r="L4" s="110"/>
      <c r="M4" s="110"/>
      <c r="N4" s="110"/>
      <c r="O4" s="110"/>
      <c r="P4" s="110"/>
      <c r="Q4" s="110" t="s">
        <v>73</v>
      </c>
      <c r="R4" s="110"/>
      <c r="S4" s="110"/>
      <c r="T4" s="110"/>
      <c r="U4" s="110"/>
      <c r="V4" s="110"/>
      <c r="W4" s="110"/>
      <c r="X4" s="110"/>
      <c r="Y4" s="110"/>
      <c r="Z4" s="110"/>
      <c r="AA4" s="110" t="s">
        <v>74</v>
      </c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35"/>
    </row>
    <row r="5" spans="1:40" ht="24.45" customHeight="1">
      <c r="A5" s="5"/>
      <c r="B5" s="110" t="s">
        <v>47</v>
      </c>
      <c r="C5" s="110"/>
      <c r="D5" s="110" t="s">
        <v>38</v>
      </c>
      <c r="E5" s="110" t="s">
        <v>39</v>
      </c>
      <c r="F5" s="110"/>
      <c r="G5" s="110" t="s">
        <v>27</v>
      </c>
      <c r="H5" s="110" t="s">
        <v>75</v>
      </c>
      <c r="I5" s="110"/>
      <c r="J5" s="110"/>
      <c r="K5" s="110" t="s">
        <v>76</v>
      </c>
      <c r="L5" s="110"/>
      <c r="M5" s="110"/>
      <c r="N5" s="110" t="s">
        <v>77</v>
      </c>
      <c r="O5" s="110"/>
      <c r="P5" s="110"/>
      <c r="Q5" s="110" t="s">
        <v>27</v>
      </c>
      <c r="R5" s="110" t="s">
        <v>75</v>
      </c>
      <c r="S5" s="110"/>
      <c r="T5" s="110"/>
      <c r="U5" s="110" t="s">
        <v>76</v>
      </c>
      <c r="V5" s="110"/>
      <c r="W5" s="110"/>
      <c r="X5" s="110" t="s">
        <v>77</v>
      </c>
      <c r="Y5" s="110"/>
      <c r="Z5" s="110"/>
      <c r="AA5" s="110" t="s">
        <v>27</v>
      </c>
      <c r="AB5" s="110" t="s">
        <v>75</v>
      </c>
      <c r="AC5" s="110"/>
      <c r="AD5" s="110"/>
      <c r="AE5" s="110" t="s">
        <v>76</v>
      </c>
      <c r="AF5" s="110"/>
      <c r="AG5" s="110"/>
      <c r="AH5" s="110" t="s">
        <v>77</v>
      </c>
      <c r="AI5" s="110"/>
      <c r="AJ5" s="110"/>
      <c r="AK5" s="110" t="s">
        <v>78</v>
      </c>
      <c r="AL5" s="110"/>
      <c r="AM5" s="110"/>
      <c r="AN5" s="35"/>
    </row>
    <row r="6" spans="1:40" ht="24.45" customHeight="1">
      <c r="A6" s="32"/>
      <c r="B6" s="6" t="s">
        <v>48</v>
      </c>
      <c r="C6" s="6" t="s">
        <v>49</v>
      </c>
      <c r="D6" s="110"/>
      <c r="E6" s="110"/>
      <c r="F6" s="110"/>
      <c r="G6" s="110"/>
      <c r="H6" s="6" t="s">
        <v>79</v>
      </c>
      <c r="I6" s="6" t="s">
        <v>43</v>
      </c>
      <c r="J6" s="6" t="s">
        <v>44</v>
      </c>
      <c r="K6" s="6" t="s">
        <v>79</v>
      </c>
      <c r="L6" s="6" t="s">
        <v>43</v>
      </c>
      <c r="M6" s="6" t="s">
        <v>44</v>
      </c>
      <c r="N6" s="6" t="s">
        <v>79</v>
      </c>
      <c r="O6" s="6" t="s">
        <v>43</v>
      </c>
      <c r="P6" s="6" t="s">
        <v>44</v>
      </c>
      <c r="Q6" s="110"/>
      <c r="R6" s="6" t="s">
        <v>79</v>
      </c>
      <c r="S6" s="6" t="s">
        <v>43</v>
      </c>
      <c r="T6" s="6" t="s">
        <v>44</v>
      </c>
      <c r="U6" s="6" t="s">
        <v>79</v>
      </c>
      <c r="V6" s="6" t="s">
        <v>43</v>
      </c>
      <c r="W6" s="6" t="s">
        <v>44</v>
      </c>
      <c r="X6" s="6" t="s">
        <v>79</v>
      </c>
      <c r="Y6" s="6" t="s">
        <v>43</v>
      </c>
      <c r="Z6" s="6" t="s">
        <v>44</v>
      </c>
      <c r="AA6" s="110"/>
      <c r="AB6" s="6" t="s">
        <v>79</v>
      </c>
      <c r="AC6" s="6" t="s">
        <v>43</v>
      </c>
      <c r="AD6" s="6" t="s">
        <v>44</v>
      </c>
      <c r="AE6" s="6" t="s">
        <v>79</v>
      </c>
      <c r="AF6" s="6" t="s">
        <v>43</v>
      </c>
      <c r="AG6" s="6" t="s">
        <v>44</v>
      </c>
      <c r="AH6" s="6" t="s">
        <v>79</v>
      </c>
      <c r="AI6" s="6" t="s">
        <v>43</v>
      </c>
      <c r="AJ6" s="6" t="s">
        <v>44</v>
      </c>
      <c r="AK6" s="6" t="s">
        <v>79</v>
      </c>
      <c r="AL6" s="6" t="s">
        <v>43</v>
      </c>
      <c r="AM6" s="6" t="s">
        <v>44</v>
      </c>
      <c r="AN6" s="35"/>
    </row>
    <row r="7" spans="1:40" ht="22.8" customHeight="1">
      <c r="A7" s="5"/>
      <c r="B7" s="9"/>
      <c r="C7" s="9"/>
      <c r="D7" s="9"/>
      <c r="E7" s="9" t="s">
        <v>40</v>
      </c>
      <c r="F7" s="104">
        <f>G7+AA7</f>
        <v>1548.79</v>
      </c>
      <c r="G7" s="104">
        <f>H7</f>
        <v>1290.95</v>
      </c>
      <c r="H7" s="104">
        <f>H8</f>
        <v>1290.95</v>
      </c>
      <c r="I7" s="104">
        <f>I8</f>
        <v>1290.95</v>
      </c>
      <c r="J7" s="104" t="e">
        <f>#REF!</f>
        <v>#REF!</v>
      </c>
      <c r="K7" s="104" t="e">
        <f>#REF!</f>
        <v>#REF!</v>
      </c>
      <c r="L7" s="104" t="e">
        <f>#REF!</f>
        <v>#REF!</v>
      </c>
      <c r="M7" s="104" t="e">
        <f>#REF!</f>
        <v>#REF!</v>
      </c>
      <c r="N7" s="104" t="e">
        <f>#REF!</f>
        <v>#REF!</v>
      </c>
      <c r="O7" s="104" t="e">
        <f>#REF!</f>
        <v>#REF!</v>
      </c>
      <c r="P7" s="104" t="e">
        <f>#REF!</f>
        <v>#REF!</v>
      </c>
      <c r="Q7" s="104" t="e">
        <f>#REF!</f>
        <v>#REF!</v>
      </c>
      <c r="R7" s="104" t="e">
        <f>#REF!</f>
        <v>#REF!</v>
      </c>
      <c r="S7" s="104" t="e">
        <f>#REF!</f>
        <v>#REF!</v>
      </c>
      <c r="T7" s="104" t="e">
        <f>#REF!</f>
        <v>#REF!</v>
      </c>
      <c r="U7" s="104" t="e">
        <f>#REF!</f>
        <v>#REF!</v>
      </c>
      <c r="V7" s="104" t="e">
        <f>#REF!</f>
        <v>#REF!</v>
      </c>
      <c r="W7" s="104" t="e">
        <f>#REF!</f>
        <v>#REF!</v>
      </c>
      <c r="X7" s="104" t="e">
        <f>#REF!</f>
        <v>#REF!</v>
      </c>
      <c r="Y7" s="104" t="e">
        <f>#REF!</f>
        <v>#REF!</v>
      </c>
      <c r="Z7" s="104" t="e">
        <f>#REF!</f>
        <v>#REF!</v>
      </c>
      <c r="AA7" s="104">
        <f>AA8</f>
        <v>257.84000000000003</v>
      </c>
      <c r="AB7" s="104">
        <f>AB8</f>
        <v>257.84000000000003</v>
      </c>
      <c r="AC7" s="104">
        <f>AC8</f>
        <v>81.28</v>
      </c>
      <c r="AD7" s="104">
        <f>AD8</f>
        <v>176.56</v>
      </c>
      <c r="AE7" s="29" t="e">
        <f>#REF!</f>
        <v>#REF!</v>
      </c>
      <c r="AF7" s="29" t="e">
        <f>#REF!</f>
        <v>#REF!</v>
      </c>
      <c r="AG7" s="29" t="e">
        <f>#REF!</f>
        <v>#REF!</v>
      </c>
      <c r="AH7" s="29" t="e">
        <f>#REF!</f>
        <v>#REF!</v>
      </c>
      <c r="AI7" s="29" t="e">
        <f>#REF!</f>
        <v>#REF!</v>
      </c>
      <c r="AJ7" s="29" t="e">
        <f>#REF!</f>
        <v>#REF!</v>
      </c>
      <c r="AK7" s="29" t="e">
        <f>#REF!</f>
        <v>#REF!</v>
      </c>
      <c r="AL7" s="29" t="e">
        <f>#REF!</f>
        <v>#REF!</v>
      </c>
      <c r="AM7" s="29" t="e">
        <f>#REF!</f>
        <v>#REF!</v>
      </c>
      <c r="AN7" s="35"/>
    </row>
    <row r="8" spans="1:40" ht="22.8" customHeight="1">
      <c r="A8" s="5"/>
      <c r="B8" s="33" t="s">
        <v>16</v>
      </c>
      <c r="C8" s="33" t="s">
        <v>16</v>
      </c>
      <c r="D8" s="34"/>
      <c r="E8" s="34" t="s">
        <v>196</v>
      </c>
      <c r="F8" s="16">
        <f>F9+F19+F30+F35</f>
        <v>1548.79</v>
      </c>
      <c r="G8" s="16">
        <f>G9+G19+G30</f>
        <v>1290.95</v>
      </c>
      <c r="H8" s="16">
        <f>I8</f>
        <v>1290.95</v>
      </c>
      <c r="I8" s="16">
        <f>I9+H19+H30+H35</f>
        <v>1290.95</v>
      </c>
      <c r="J8" s="16"/>
      <c r="K8" s="15"/>
      <c r="L8" s="15"/>
      <c r="M8" s="15"/>
      <c r="N8" s="15"/>
      <c r="O8" s="15"/>
      <c r="P8" s="15">
        <f t="shared" ref="P8:AM8" si="0">SUM(P9:P11,P13:P16,P19)</f>
        <v>0</v>
      </c>
      <c r="Q8" s="15">
        <f t="shared" ref="Q8:Q38" si="1">R8+U8+X8</f>
        <v>0</v>
      </c>
      <c r="R8" s="15">
        <f t="shared" ref="R8:R38" si="2">S8+T8</f>
        <v>0</v>
      </c>
      <c r="S8" s="15">
        <f t="shared" si="0"/>
        <v>0</v>
      </c>
      <c r="T8" s="15">
        <f t="shared" si="0"/>
        <v>0</v>
      </c>
      <c r="U8" s="15">
        <f t="shared" ref="U8:U38" si="3">V8+W8</f>
        <v>0</v>
      </c>
      <c r="V8" s="15">
        <f t="shared" si="0"/>
        <v>0</v>
      </c>
      <c r="W8" s="15">
        <f t="shared" si="0"/>
        <v>0</v>
      </c>
      <c r="X8" s="15">
        <f t="shared" ref="X8:X38" si="4">Y8+Z8</f>
        <v>0</v>
      </c>
      <c r="Y8" s="15">
        <f t="shared" si="0"/>
        <v>0</v>
      </c>
      <c r="Z8" s="15">
        <f t="shared" si="0"/>
        <v>0</v>
      </c>
      <c r="AA8" s="15">
        <f>AA9+AA31+AA35</f>
        <v>257.84000000000003</v>
      </c>
      <c r="AB8" s="15">
        <f>AB9+AB19+AB31+AB35</f>
        <v>257.84000000000003</v>
      </c>
      <c r="AC8" s="15">
        <f>AC9+AC19+AC31</f>
        <v>81.28</v>
      </c>
      <c r="AD8" s="15">
        <f>AD9+AD19+AD31+AD35</f>
        <v>176.56</v>
      </c>
      <c r="AE8" s="15">
        <f t="shared" ref="AE8:AE38" si="5">AF8+AG8</f>
        <v>0</v>
      </c>
      <c r="AF8" s="15">
        <f t="shared" si="0"/>
        <v>0</v>
      </c>
      <c r="AG8" s="15">
        <f t="shared" si="0"/>
        <v>0</v>
      </c>
      <c r="AH8" s="15">
        <f t="shared" ref="AH8:AH38" si="6">AI8+AJ8</f>
        <v>0</v>
      </c>
      <c r="AI8" s="15">
        <f t="shared" si="0"/>
        <v>0</v>
      </c>
      <c r="AJ8" s="15">
        <f t="shared" si="0"/>
        <v>0</v>
      </c>
      <c r="AK8" s="15">
        <f t="shared" ref="AK8:AK38" si="7">AL8+AM8</f>
        <v>0</v>
      </c>
      <c r="AL8" s="15">
        <f t="shared" si="0"/>
        <v>0</v>
      </c>
      <c r="AM8" s="15">
        <f t="shared" si="0"/>
        <v>0</v>
      </c>
      <c r="AN8" s="35"/>
    </row>
    <row r="9" spans="1:40" ht="22.8" customHeight="1">
      <c r="A9" s="5"/>
      <c r="E9" s="34" t="s">
        <v>197</v>
      </c>
      <c r="F9" s="16">
        <f>G9+AA9</f>
        <v>1190.45</v>
      </c>
      <c r="G9" s="16">
        <f>H9</f>
        <v>1153.1400000000001</v>
      </c>
      <c r="H9" s="16">
        <f>I9</f>
        <v>1153.1400000000001</v>
      </c>
      <c r="I9" s="16">
        <f>I10+I11+I12+I13+I14+I15+I18</f>
        <v>1153.1400000000001</v>
      </c>
      <c r="J9" s="16"/>
      <c r="K9" s="15"/>
      <c r="L9" s="16"/>
      <c r="M9" s="16"/>
      <c r="N9" s="15"/>
      <c r="O9" s="16"/>
      <c r="P9" s="16"/>
      <c r="Q9" s="15">
        <f t="shared" si="1"/>
        <v>0</v>
      </c>
      <c r="R9" s="15">
        <f t="shared" si="2"/>
        <v>0</v>
      </c>
      <c r="S9" s="16"/>
      <c r="T9" s="16"/>
      <c r="U9" s="15">
        <f t="shared" si="3"/>
        <v>0</v>
      </c>
      <c r="V9" s="16"/>
      <c r="W9" s="16"/>
      <c r="X9" s="15">
        <f t="shared" si="4"/>
        <v>0</v>
      </c>
      <c r="Y9" s="16"/>
      <c r="Z9" s="16"/>
      <c r="AA9" s="65">
        <f t="shared" ref="AA9:AA38" si="8">AB9+AE9+AH9+AK9</f>
        <v>37.31</v>
      </c>
      <c r="AB9" s="15">
        <f t="shared" ref="AB9:AB38" si="9">AC9+AD9</f>
        <v>37.31</v>
      </c>
      <c r="AC9" s="16">
        <v>37.31</v>
      </c>
      <c r="AD9" s="16"/>
      <c r="AE9" s="15">
        <f t="shared" si="5"/>
        <v>0</v>
      </c>
      <c r="AF9" s="16"/>
      <c r="AG9" s="16"/>
      <c r="AH9" s="15">
        <f t="shared" si="6"/>
        <v>0</v>
      </c>
      <c r="AI9" s="16"/>
      <c r="AJ9" s="16"/>
      <c r="AK9" s="15">
        <f t="shared" si="7"/>
        <v>0</v>
      </c>
      <c r="AL9" s="16"/>
      <c r="AM9" s="16"/>
      <c r="AN9" s="35"/>
    </row>
    <row r="10" spans="1:40" ht="22.8" customHeight="1">
      <c r="B10" s="33">
        <v>301</v>
      </c>
      <c r="C10" s="57" t="s">
        <v>270</v>
      </c>
      <c r="D10" s="34" t="s">
        <v>161</v>
      </c>
      <c r="E10" s="34" t="s">
        <v>198</v>
      </c>
      <c r="F10" s="16">
        <f>G10+AA10</f>
        <v>485.54999999999995</v>
      </c>
      <c r="G10" s="16">
        <v>474.21</v>
      </c>
      <c r="H10" s="16">
        <v>474.21</v>
      </c>
      <c r="I10" s="16">
        <v>474.21</v>
      </c>
      <c r="J10" s="16"/>
      <c r="K10" s="15"/>
      <c r="L10" s="16"/>
      <c r="M10" s="16"/>
      <c r="N10" s="15"/>
      <c r="O10" s="16"/>
      <c r="P10" s="16"/>
      <c r="Q10" s="15">
        <f t="shared" si="1"/>
        <v>0</v>
      </c>
      <c r="R10" s="15">
        <f t="shared" si="2"/>
        <v>0</v>
      </c>
      <c r="S10" s="16"/>
      <c r="T10" s="16"/>
      <c r="U10" s="15">
        <f t="shared" si="3"/>
        <v>0</v>
      </c>
      <c r="V10" s="16"/>
      <c r="W10" s="16"/>
      <c r="X10" s="15">
        <f t="shared" si="4"/>
        <v>0</v>
      </c>
      <c r="Y10" s="16"/>
      <c r="Z10" s="16"/>
      <c r="AA10" s="15">
        <f>AB10</f>
        <v>11.34</v>
      </c>
      <c r="AB10" s="15">
        <f t="shared" si="9"/>
        <v>11.34</v>
      </c>
      <c r="AC10" s="16">
        <v>11.34</v>
      </c>
      <c r="AD10" s="16"/>
      <c r="AE10" s="15">
        <f t="shared" si="5"/>
        <v>0</v>
      </c>
      <c r="AF10" s="16"/>
      <c r="AG10" s="16"/>
      <c r="AH10" s="15">
        <f t="shared" si="6"/>
        <v>0</v>
      </c>
      <c r="AI10" s="16"/>
      <c r="AJ10" s="16"/>
      <c r="AK10" s="15">
        <f t="shared" si="7"/>
        <v>0</v>
      </c>
      <c r="AL10" s="16"/>
      <c r="AM10" s="16"/>
      <c r="AN10" s="35"/>
    </row>
    <row r="11" spans="1:40" ht="22.8" customHeight="1">
      <c r="B11" s="33">
        <v>301</v>
      </c>
      <c r="C11" s="57" t="s">
        <v>272</v>
      </c>
      <c r="D11" s="34" t="s">
        <v>161</v>
      </c>
      <c r="E11" s="34" t="s">
        <v>199</v>
      </c>
      <c r="F11" s="16">
        <f>G11+AA11</f>
        <v>60.5</v>
      </c>
      <c r="G11" s="16">
        <v>53.78</v>
      </c>
      <c r="H11" s="16">
        <v>53.78</v>
      </c>
      <c r="I11" s="16">
        <v>53.78</v>
      </c>
      <c r="J11" s="16"/>
      <c r="K11" s="15"/>
      <c r="L11" s="15"/>
      <c r="M11" s="15"/>
      <c r="N11" s="15"/>
      <c r="O11" s="15"/>
      <c r="P11" s="15">
        <f t="shared" ref="P11:AM11" si="10">P12</f>
        <v>0</v>
      </c>
      <c r="Q11" s="15">
        <f t="shared" si="1"/>
        <v>0</v>
      </c>
      <c r="R11" s="15">
        <f t="shared" si="2"/>
        <v>0</v>
      </c>
      <c r="S11" s="15">
        <f t="shared" si="10"/>
        <v>0</v>
      </c>
      <c r="T11" s="15">
        <f t="shared" si="10"/>
        <v>0</v>
      </c>
      <c r="U11" s="15">
        <f t="shared" si="3"/>
        <v>0</v>
      </c>
      <c r="V11" s="15">
        <f t="shared" si="10"/>
        <v>0</v>
      </c>
      <c r="W11" s="15">
        <f t="shared" si="10"/>
        <v>0</v>
      </c>
      <c r="X11" s="15">
        <f t="shared" si="4"/>
        <v>0</v>
      </c>
      <c r="Y11" s="15">
        <f t="shared" si="10"/>
        <v>0</v>
      </c>
      <c r="Z11" s="15">
        <f t="shared" si="10"/>
        <v>0</v>
      </c>
      <c r="AA11" s="15">
        <f t="shared" si="8"/>
        <v>6.72</v>
      </c>
      <c r="AB11" s="15">
        <f t="shared" si="9"/>
        <v>6.72</v>
      </c>
      <c r="AC11" s="15">
        <v>6.72</v>
      </c>
      <c r="AD11" s="15">
        <f t="shared" si="10"/>
        <v>0</v>
      </c>
      <c r="AE11" s="15">
        <f t="shared" si="5"/>
        <v>0</v>
      </c>
      <c r="AF11" s="15"/>
      <c r="AG11" s="15">
        <f t="shared" si="10"/>
        <v>0</v>
      </c>
      <c r="AH11" s="15">
        <f t="shared" si="6"/>
        <v>0</v>
      </c>
      <c r="AI11" s="15">
        <f t="shared" si="10"/>
        <v>0</v>
      </c>
      <c r="AJ11" s="15">
        <f t="shared" si="10"/>
        <v>0</v>
      </c>
      <c r="AK11" s="15">
        <f t="shared" si="7"/>
        <v>0</v>
      </c>
      <c r="AL11" s="15">
        <f t="shared" si="10"/>
        <v>0</v>
      </c>
      <c r="AM11" s="15">
        <f t="shared" si="10"/>
        <v>0</v>
      </c>
      <c r="AN11" s="35"/>
    </row>
    <row r="12" spans="1:40" ht="22.8" customHeight="1">
      <c r="A12" s="5"/>
      <c r="B12" s="33">
        <v>301</v>
      </c>
      <c r="C12" s="57" t="s">
        <v>271</v>
      </c>
      <c r="D12" s="34" t="s">
        <v>161</v>
      </c>
      <c r="E12" s="34" t="s">
        <v>200</v>
      </c>
      <c r="F12" s="16">
        <f>G12+AA12</f>
        <v>325.62</v>
      </c>
      <c r="G12" s="16">
        <v>316.48</v>
      </c>
      <c r="H12" s="16">
        <v>316.48</v>
      </c>
      <c r="I12" s="16">
        <v>316.48</v>
      </c>
      <c r="J12" s="16"/>
      <c r="K12" s="15"/>
      <c r="L12" s="16"/>
      <c r="M12" s="16"/>
      <c r="N12" s="15"/>
      <c r="O12" s="16"/>
      <c r="P12" s="16"/>
      <c r="Q12" s="15">
        <f t="shared" si="1"/>
        <v>0</v>
      </c>
      <c r="R12" s="15">
        <f t="shared" si="2"/>
        <v>0</v>
      </c>
      <c r="S12" s="16"/>
      <c r="T12" s="16"/>
      <c r="U12" s="15">
        <f t="shared" si="3"/>
        <v>0</v>
      </c>
      <c r="V12" s="16"/>
      <c r="W12" s="16"/>
      <c r="X12" s="15">
        <f t="shared" si="4"/>
        <v>0</v>
      </c>
      <c r="Y12" s="16"/>
      <c r="Z12" s="16"/>
      <c r="AA12" s="15">
        <f t="shared" si="8"/>
        <v>9.14</v>
      </c>
      <c r="AB12" s="15">
        <f t="shared" si="9"/>
        <v>9.14</v>
      </c>
      <c r="AC12" s="16">
        <v>9.14</v>
      </c>
      <c r="AD12" s="16"/>
      <c r="AE12" s="15">
        <f t="shared" si="5"/>
        <v>0</v>
      </c>
      <c r="AF12" s="16"/>
      <c r="AG12" s="16"/>
      <c r="AH12" s="15">
        <f t="shared" si="6"/>
        <v>0</v>
      </c>
      <c r="AI12" s="16"/>
      <c r="AJ12" s="16"/>
      <c r="AK12" s="15">
        <f t="shared" si="7"/>
        <v>0</v>
      </c>
      <c r="AL12" s="16"/>
      <c r="AM12" s="16"/>
      <c r="AN12" s="35"/>
    </row>
    <row r="13" spans="1:40" ht="22.8" customHeight="1">
      <c r="B13" s="33">
        <v>301</v>
      </c>
      <c r="C13" s="57" t="s">
        <v>273</v>
      </c>
      <c r="D13" s="34" t="s">
        <v>161</v>
      </c>
      <c r="E13" s="34" t="s">
        <v>201</v>
      </c>
      <c r="F13" s="16">
        <f>G13+AA13</f>
        <v>143.23000000000002</v>
      </c>
      <c r="G13" s="16">
        <v>133.12</v>
      </c>
      <c r="H13" s="16">
        <v>133.12</v>
      </c>
      <c r="I13" s="16">
        <v>133.12</v>
      </c>
      <c r="J13" s="16"/>
      <c r="K13" s="15"/>
      <c r="L13" s="16"/>
      <c r="M13" s="16"/>
      <c r="N13" s="15"/>
      <c r="O13" s="16"/>
      <c r="P13" s="16"/>
      <c r="Q13" s="15">
        <f t="shared" si="1"/>
        <v>0</v>
      </c>
      <c r="R13" s="15">
        <f t="shared" si="2"/>
        <v>0</v>
      </c>
      <c r="S13" s="16"/>
      <c r="T13" s="16"/>
      <c r="U13" s="15">
        <f t="shared" si="3"/>
        <v>0</v>
      </c>
      <c r="V13" s="16"/>
      <c r="W13" s="16"/>
      <c r="X13" s="15">
        <f t="shared" si="4"/>
        <v>0</v>
      </c>
      <c r="Y13" s="16"/>
      <c r="Z13" s="16"/>
      <c r="AA13" s="15">
        <f t="shared" si="8"/>
        <v>10.11</v>
      </c>
      <c r="AB13" s="15">
        <f t="shared" si="9"/>
        <v>10.11</v>
      </c>
      <c r="AC13" s="16">
        <v>10.11</v>
      </c>
      <c r="AD13" s="16"/>
      <c r="AE13" s="15">
        <f t="shared" si="5"/>
        <v>0</v>
      </c>
      <c r="AF13" s="16"/>
      <c r="AG13" s="16"/>
      <c r="AH13" s="15">
        <f t="shared" si="6"/>
        <v>0</v>
      </c>
      <c r="AI13" s="16"/>
      <c r="AJ13" s="16"/>
      <c r="AK13" s="15">
        <f t="shared" si="7"/>
        <v>0</v>
      </c>
      <c r="AL13" s="16"/>
      <c r="AM13" s="16"/>
      <c r="AN13" s="35"/>
    </row>
    <row r="14" spans="1:40" ht="22.8" customHeight="1">
      <c r="B14" s="33">
        <v>301</v>
      </c>
      <c r="C14" s="57" t="s">
        <v>274</v>
      </c>
      <c r="D14" s="34" t="s">
        <v>161</v>
      </c>
      <c r="E14" s="34" t="s">
        <v>202</v>
      </c>
      <c r="F14" s="16">
        <v>66.56</v>
      </c>
      <c r="G14" s="16">
        <v>66.56</v>
      </c>
      <c r="H14" s="16">
        <v>66.56</v>
      </c>
      <c r="I14" s="16">
        <v>66.56</v>
      </c>
      <c r="J14" s="16"/>
      <c r="K14" s="15"/>
      <c r="L14" s="16"/>
      <c r="M14" s="16"/>
      <c r="N14" s="15"/>
      <c r="O14" s="16"/>
      <c r="P14" s="16"/>
      <c r="Q14" s="15">
        <f t="shared" si="1"/>
        <v>0</v>
      </c>
      <c r="R14" s="15">
        <f t="shared" si="2"/>
        <v>0</v>
      </c>
      <c r="S14" s="16"/>
      <c r="T14" s="16"/>
      <c r="U14" s="15">
        <f t="shared" si="3"/>
        <v>0</v>
      </c>
      <c r="V14" s="16"/>
      <c r="W14" s="16"/>
      <c r="X14" s="15">
        <f t="shared" si="4"/>
        <v>0</v>
      </c>
      <c r="Y14" s="16"/>
      <c r="Z14" s="16"/>
      <c r="AA14" s="15">
        <f t="shared" si="8"/>
        <v>0</v>
      </c>
      <c r="AB14" s="15">
        <f t="shared" si="9"/>
        <v>0</v>
      </c>
      <c r="AC14" s="16"/>
      <c r="AD14" s="16"/>
      <c r="AE14" s="15">
        <f t="shared" si="5"/>
        <v>0</v>
      </c>
      <c r="AF14" s="16"/>
      <c r="AG14" s="16"/>
      <c r="AH14" s="15">
        <f t="shared" si="6"/>
        <v>0</v>
      </c>
      <c r="AI14" s="16"/>
      <c r="AJ14" s="16"/>
      <c r="AK14" s="15">
        <f t="shared" si="7"/>
        <v>0</v>
      </c>
      <c r="AL14" s="16"/>
      <c r="AM14" s="16"/>
      <c r="AN14" s="35"/>
    </row>
    <row r="15" spans="1:40" s="66" customFormat="1" ht="22.8" customHeight="1">
      <c r="B15" s="67" t="s">
        <v>16</v>
      </c>
      <c r="C15" s="67" t="s">
        <v>16</v>
      </c>
      <c r="D15" s="68"/>
      <c r="E15" s="68" t="s">
        <v>269</v>
      </c>
      <c r="F15" s="69">
        <v>9.15</v>
      </c>
      <c r="G15" s="69">
        <v>9.15</v>
      </c>
      <c r="H15" s="69">
        <v>9.15</v>
      </c>
      <c r="I15" s="69">
        <v>9.15</v>
      </c>
      <c r="J15" s="69"/>
      <c r="K15" s="65"/>
      <c r="L15" s="69"/>
      <c r="M15" s="69"/>
      <c r="N15" s="65"/>
      <c r="O15" s="69"/>
      <c r="P15" s="69"/>
      <c r="Q15" s="65">
        <f t="shared" si="1"/>
        <v>0</v>
      </c>
      <c r="R15" s="65">
        <f t="shared" si="2"/>
        <v>0</v>
      </c>
      <c r="S15" s="69"/>
      <c r="T15" s="69"/>
      <c r="U15" s="65">
        <f t="shared" si="3"/>
        <v>0</v>
      </c>
      <c r="V15" s="69"/>
      <c r="W15" s="69"/>
      <c r="X15" s="65">
        <f t="shared" si="4"/>
        <v>0</v>
      </c>
      <c r="Y15" s="69"/>
      <c r="Z15" s="69"/>
      <c r="AA15" s="65">
        <f t="shared" si="8"/>
        <v>0</v>
      </c>
      <c r="AB15" s="65">
        <f t="shared" si="9"/>
        <v>0</v>
      </c>
      <c r="AC15" s="69"/>
      <c r="AD15" s="69"/>
      <c r="AE15" s="65">
        <f t="shared" si="5"/>
        <v>0</v>
      </c>
      <c r="AF15" s="69"/>
      <c r="AG15" s="69"/>
      <c r="AH15" s="65">
        <f t="shared" si="6"/>
        <v>0</v>
      </c>
      <c r="AI15" s="69"/>
      <c r="AJ15" s="69"/>
      <c r="AK15" s="65">
        <f t="shared" si="7"/>
        <v>0</v>
      </c>
      <c r="AL15" s="69"/>
      <c r="AM15" s="69"/>
      <c r="AN15" s="70"/>
    </row>
    <row r="16" spans="1:40" ht="22.8" customHeight="1">
      <c r="B16" s="33" t="s">
        <v>203</v>
      </c>
      <c r="C16" s="33" t="s">
        <v>204</v>
      </c>
      <c r="E16" s="34" t="s">
        <v>205</v>
      </c>
      <c r="F16" s="16">
        <v>4.99</v>
      </c>
      <c r="G16" s="16">
        <v>4.99</v>
      </c>
      <c r="H16" s="16">
        <v>4.99</v>
      </c>
      <c r="I16" s="16">
        <v>4.99</v>
      </c>
      <c r="J16" s="16"/>
      <c r="K16" s="15"/>
      <c r="L16" s="15"/>
      <c r="M16" s="15"/>
      <c r="N16" s="15"/>
      <c r="O16" s="15"/>
      <c r="P16" s="15">
        <f t="shared" ref="P16:AM16" si="11">P17+P18</f>
        <v>0</v>
      </c>
      <c r="Q16" s="15">
        <f t="shared" si="1"/>
        <v>0</v>
      </c>
      <c r="R16" s="15">
        <f t="shared" si="2"/>
        <v>0</v>
      </c>
      <c r="S16" s="15">
        <f t="shared" si="11"/>
        <v>0</v>
      </c>
      <c r="T16" s="15">
        <f t="shared" si="11"/>
        <v>0</v>
      </c>
      <c r="U16" s="15">
        <f t="shared" si="3"/>
        <v>0</v>
      </c>
      <c r="V16" s="15">
        <f t="shared" si="11"/>
        <v>0</v>
      </c>
      <c r="W16" s="15">
        <f t="shared" si="11"/>
        <v>0</v>
      </c>
      <c r="X16" s="15">
        <f t="shared" si="4"/>
        <v>0</v>
      </c>
      <c r="Y16" s="15">
        <f t="shared" si="11"/>
        <v>0</v>
      </c>
      <c r="Z16" s="15">
        <f t="shared" si="11"/>
        <v>0</v>
      </c>
      <c r="AA16" s="15">
        <f t="shared" si="8"/>
        <v>0</v>
      </c>
      <c r="AB16" s="15">
        <f t="shared" si="9"/>
        <v>0</v>
      </c>
      <c r="AC16" s="15">
        <f t="shared" si="11"/>
        <v>0</v>
      </c>
      <c r="AD16" s="15">
        <f t="shared" si="11"/>
        <v>0</v>
      </c>
      <c r="AE16" s="15">
        <f t="shared" si="5"/>
        <v>0</v>
      </c>
      <c r="AF16" s="15">
        <f t="shared" si="11"/>
        <v>0</v>
      </c>
      <c r="AG16" s="15">
        <f t="shared" si="11"/>
        <v>0</v>
      </c>
      <c r="AH16" s="15">
        <f t="shared" si="6"/>
        <v>0</v>
      </c>
      <c r="AI16" s="15">
        <f t="shared" si="11"/>
        <v>0</v>
      </c>
      <c r="AJ16" s="15">
        <f t="shared" si="11"/>
        <v>0</v>
      </c>
      <c r="AK16" s="15">
        <f t="shared" si="7"/>
        <v>0</v>
      </c>
      <c r="AL16" s="15">
        <f t="shared" si="11"/>
        <v>0</v>
      </c>
      <c r="AM16" s="15">
        <f t="shared" si="11"/>
        <v>0</v>
      </c>
      <c r="AN16" s="35"/>
    </row>
    <row r="17" spans="1:40" ht="22.8" customHeight="1">
      <c r="A17" s="111"/>
      <c r="B17" s="33" t="s">
        <v>203</v>
      </c>
      <c r="C17" s="33" t="s">
        <v>204</v>
      </c>
      <c r="D17" s="34" t="s">
        <v>161</v>
      </c>
      <c r="E17" s="34" t="s">
        <v>206</v>
      </c>
      <c r="F17" s="16">
        <v>4.16</v>
      </c>
      <c r="G17" s="16">
        <v>4.16</v>
      </c>
      <c r="H17" s="16">
        <v>4.16</v>
      </c>
      <c r="I17" s="16">
        <v>4.16</v>
      </c>
      <c r="J17" s="16"/>
      <c r="K17" s="15"/>
      <c r="L17" s="16"/>
      <c r="M17" s="16"/>
      <c r="N17" s="15"/>
      <c r="O17" s="16"/>
      <c r="P17" s="16"/>
      <c r="Q17" s="15">
        <f t="shared" si="1"/>
        <v>0</v>
      </c>
      <c r="R17" s="15">
        <f t="shared" si="2"/>
        <v>0</v>
      </c>
      <c r="S17" s="16"/>
      <c r="T17" s="16"/>
      <c r="U17" s="15">
        <f t="shared" si="3"/>
        <v>0</v>
      </c>
      <c r="V17" s="16"/>
      <c r="W17" s="16"/>
      <c r="X17" s="15">
        <f t="shared" si="4"/>
        <v>0</v>
      </c>
      <c r="Y17" s="16"/>
      <c r="Z17" s="16"/>
      <c r="AA17" s="15">
        <f t="shared" si="8"/>
        <v>0</v>
      </c>
      <c r="AB17" s="15">
        <f t="shared" si="9"/>
        <v>0</v>
      </c>
      <c r="AC17" s="16"/>
      <c r="AD17" s="16"/>
      <c r="AE17" s="15">
        <f t="shared" si="5"/>
        <v>0</v>
      </c>
      <c r="AF17" s="16"/>
      <c r="AG17" s="16"/>
      <c r="AH17" s="15">
        <f t="shared" si="6"/>
        <v>0</v>
      </c>
      <c r="AI17" s="16"/>
      <c r="AJ17" s="16"/>
      <c r="AK17" s="15">
        <f t="shared" si="7"/>
        <v>0</v>
      </c>
      <c r="AL17" s="16"/>
      <c r="AM17" s="16"/>
      <c r="AN17" s="35"/>
    </row>
    <row r="18" spans="1:40" ht="22.8" customHeight="1">
      <c r="A18" s="111"/>
      <c r="B18" s="33" t="s">
        <v>16</v>
      </c>
      <c r="C18" s="33" t="s">
        <v>16</v>
      </c>
      <c r="D18" s="34"/>
      <c r="E18" s="34" t="s">
        <v>207</v>
      </c>
      <c r="F18" s="16">
        <v>99.84</v>
      </c>
      <c r="G18" s="16">
        <v>99.84</v>
      </c>
      <c r="H18" s="16">
        <v>99.84</v>
      </c>
      <c r="I18" s="16">
        <v>99.84</v>
      </c>
      <c r="J18" s="16"/>
      <c r="K18" s="15"/>
      <c r="L18" s="16"/>
      <c r="M18" s="16"/>
      <c r="N18" s="15"/>
      <c r="O18" s="16"/>
      <c r="P18" s="16"/>
      <c r="Q18" s="15">
        <f t="shared" si="1"/>
        <v>0</v>
      </c>
      <c r="R18" s="15">
        <f t="shared" si="2"/>
        <v>0</v>
      </c>
      <c r="S18" s="16"/>
      <c r="T18" s="16"/>
      <c r="U18" s="15">
        <f t="shared" si="3"/>
        <v>0</v>
      </c>
      <c r="V18" s="16"/>
      <c r="W18" s="16"/>
      <c r="X18" s="15">
        <f t="shared" si="4"/>
        <v>0</v>
      </c>
      <c r="Y18" s="16"/>
      <c r="Z18" s="16"/>
      <c r="AA18" s="15">
        <f t="shared" si="8"/>
        <v>0</v>
      </c>
      <c r="AB18" s="15">
        <f t="shared" si="9"/>
        <v>0</v>
      </c>
      <c r="AC18" s="16"/>
      <c r="AD18" s="16"/>
      <c r="AE18" s="15">
        <f t="shared" si="5"/>
        <v>0</v>
      </c>
      <c r="AF18" s="16"/>
      <c r="AG18" s="16"/>
      <c r="AH18" s="15">
        <f t="shared" si="6"/>
        <v>0</v>
      </c>
      <c r="AI18" s="16"/>
      <c r="AJ18" s="16"/>
      <c r="AK18" s="15">
        <f t="shared" si="7"/>
        <v>0</v>
      </c>
      <c r="AL18" s="16"/>
      <c r="AM18" s="16"/>
      <c r="AN18" s="35"/>
    </row>
    <row r="19" spans="1:40" s="66" customFormat="1" ht="22.8" customHeight="1">
      <c r="B19" s="67" t="s">
        <v>16</v>
      </c>
      <c r="C19" s="67" t="s">
        <v>16</v>
      </c>
      <c r="D19" s="68"/>
      <c r="E19" s="68" t="s">
        <v>268</v>
      </c>
      <c r="F19" s="69">
        <f t="shared" ref="F19:H20" si="12">G19</f>
        <v>94.98</v>
      </c>
      <c r="G19" s="69">
        <f t="shared" si="12"/>
        <v>94.98</v>
      </c>
      <c r="H19" s="69">
        <f t="shared" si="12"/>
        <v>94.98</v>
      </c>
      <c r="I19" s="69">
        <v>94.98</v>
      </c>
      <c r="J19" s="69"/>
      <c r="K19" s="65"/>
      <c r="L19" s="69"/>
      <c r="M19" s="69"/>
      <c r="N19" s="65"/>
      <c r="O19" s="69"/>
      <c r="P19" s="69"/>
      <c r="Q19" s="65">
        <f t="shared" si="1"/>
        <v>0</v>
      </c>
      <c r="R19" s="65">
        <f t="shared" si="2"/>
        <v>0</v>
      </c>
      <c r="S19" s="69"/>
      <c r="T19" s="69"/>
      <c r="U19" s="65">
        <f t="shared" si="3"/>
        <v>0</v>
      </c>
      <c r="V19" s="69"/>
      <c r="W19" s="69"/>
      <c r="X19" s="65">
        <f t="shared" si="4"/>
        <v>0</v>
      </c>
      <c r="Y19" s="69"/>
      <c r="Z19" s="69"/>
      <c r="AA19" s="65">
        <f t="shared" si="8"/>
        <v>0</v>
      </c>
      <c r="AB19" s="65">
        <f t="shared" si="9"/>
        <v>0</v>
      </c>
      <c r="AC19" s="69">
        <v>0</v>
      </c>
      <c r="AD19" s="69"/>
      <c r="AE19" s="65">
        <f t="shared" si="5"/>
        <v>0</v>
      </c>
      <c r="AF19" s="69"/>
      <c r="AG19" s="69"/>
      <c r="AH19" s="65">
        <f t="shared" si="6"/>
        <v>0</v>
      </c>
      <c r="AI19" s="69"/>
      <c r="AJ19" s="69"/>
      <c r="AK19" s="65">
        <f t="shared" si="7"/>
        <v>0</v>
      </c>
      <c r="AL19" s="69"/>
      <c r="AM19" s="69"/>
      <c r="AN19" s="70"/>
    </row>
    <row r="20" spans="1:40" ht="22.8" customHeight="1">
      <c r="B20" s="33">
        <v>302</v>
      </c>
      <c r="C20" s="57" t="s">
        <v>270</v>
      </c>
      <c r="D20" s="34" t="s">
        <v>161</v>
      </c>
      <c r="E20" s="34" t="s">
        <v>208</v>
      </c>
      <c r="F20" s="16">
        <f t="shared" si="12"/>
        <v>41.8</v>
      </c>
      <c r="G20" s="16">
        <f t="shared" si="12"/>
        <v>41.8</v>
      </c>
      <c r="H20" s="16">
        <f t="shared" si="12"/>
        <v>41.8</v>
      </c>
      <c r="I20" s="16">
        <v>41.8</v>
      </c>
      <c r="J20" s="16"/>
      <c r="K20" s="15"/>
      <c r="L20" s="15"/>
      <c r="M20" s="15"/>
      <c r="N20" s="15"/>
      <c r="O20" s="15"/>
      <c r="P20" s="15">
        <f>SUM(P21:P32,P34)</f>
        <v>0</v>
      </c>
      <c r="Q20" s="15">
        <f t="shared" si="1"/>
        <v>0</v>
      </c>
      <c r="R20" s="15">
        <f t="shared" si="2"/>
        <v>0</v>
      </c>
      <c r="S20" s="15">
        <f>SUM(S21:S32,S34)</f>
        <v>0</v>
      </c>
      <c r="T20" s="15">
        <f>SUM(T21:T32,T34)</f>
        <v>0</v>
      </c>
      <c r="U20" s="15">
        <f t="shared" si="3"/>
        <v>0</v>
      </c>
      <c r="V20" s="15">
        <f>SUM(V21:V32,V34)</f>
        <v>0</v>
      </c>
      <c r="W20" s="15">
        <f>SUM(W21:W32,W34)</f>
        <v>0</v>
      </c>
      <c r="X20" s="15">
        <f t="shared" si="4"/>
        <v>0</v>
      </c>
      <c r="Y20" s="15">
        <f>SUM(Y21:Y32,Y34)</f>
        <v>0</v>
      </c>
      <c r="Z20" s="15">
        <f>SUM(Z21:Z32,Z34)</f>
        <v>0</v>
      </c>
      <c r="AA20" s="15">
        <f t="shared" si="8"/>
        <v>0</v>
      </c>
      <c r="AB20" s="15">
        <f t="shared" si="9"/>
        <v>0</v>
      </c>
      <c r="AC20" s="15"/>
      <c r="AD20" s="15">
        <f>SUM(AD21:AD32,AD34)</f>
        <v>0</v>
      </c>
      <c r="AE20" s="15">
        <f t="shared" si="5"/>
        <v>0</v>
      </c>
      <c r="AF20" s="15"/>
      <c r="AG20" s="15">
        <f>SUM(AG21:AG32,AG34)</f>
        <v>0</v>
      </c>
      <c r="AH20" s="15">
        <f t="shared" si="6"/>
        <v>0</v>
      </c>
      <c r="AI20" s="15">
        <f>SUM(AI21:AI32,AI34)</f>
        <v>0</v>
      </c>
      <c r="AJ20" s="15">
        <f>SUM(AJ21:AJ32,AJ34)</f>
        <v>0</v>
      </c>
      <c r="AK20" s="15">
        <f t="shared" si="7"/>
        <v>0</v>
      </c>
      <c r="AL20" s="15">
        <f>SUM(AL21:AL32,AL34)</f>
        <v>0</v>
      </c>
      <c r="AM20" s="15">
        <f>SUM(AM21:AM32,AM34)</f>
        <v>0</v>
      </c>
      <c r="AN20" s="35"/>
    </row>
    <row r="21" spans="1:40" ht="22.8" customHeight="1">
      <c r="A21" s="5"/>
      <c r="B21" s="33">
        <v>302</v>
      </c>
      <c r="C21" s="33" t="s">
        <v>16</v>
      </c>
      <c r="D21" s="34" t="s">
        <v>161</v>
      </c>
      <c r="E21" s="34" t="s">
        <v>209</v>
      </c>
      <c r="F21" s="16">
        <v>4.5999999999999996</v>
      </c>
      <c r="G21" s="16">
        <v>4.5999999999999996</v>
      </c>
      <c r="H21" s="16">
        <v>4.5999999999999996</v>
      </c>
      <c r="I21" s="16">
        <v>4.5999999999999996</v>
      </c>
      <c r="J21" s="16"/>
      <c r="K21" s="15"/>
      <c r="L21" s="16"/>
      <c r="M21" s="16"/>
      <c r="N21" s="15"/>
      <c r="O21" s="16"/>
      <c r="P21" s="16"/>
      <c r="Q21" s="15">
        <f t="shared" si="1"/>
        <v>0</v>
      </c>
      <c r="R21" s="15">
        <f t="shared" si="2"/>
        <v>0</v>
      </c>
      <c r="S21" s="16"/>
      <c r="T21" s="16"/>
      <c r="U21" s="15">
        <f t="shared" si="3"/>
        <v>0</v>
      </c>
      <c r="V21" s="16"/>
      <c r="W21" s="16"/>
      <c r="X21" s="15">
        <f t="shared" si="4"/>
        <v>0</v>
      </c>
      <c r="Y21" s="16"/>
      <c r="Z21" s="16"/>
      <c r="AA21" s="15">
        <f t="shared" si="8"/>
        <v>0</v>
      </c>
      <c r="AB21" s="15">
        <f t="shared" si="9"/>
        <v>0</v>
      </c>
      <c r="AC21" s="16"/>
      <c r="AD21" s="16"/>
      <c r="AE21" s="15">
        <f t="shared" si="5"/>
        <v>0</v>
      </c>
      <c r="AF21" s="16"/>
      <c r="AG21" s="16"/>
      <c r="AH21" s="15">
        <f t="shared" si="6"/>
        <v>0</v>
      </c>
      <c r="AI21" s="16"/>
      <c r="AJ21" s="16"/>
      <c r="AK21" s="15">
        <f t="shared" si="7"/>
        <v>0</v>
      </c>
      <c r="AL21" s="16"/>
      <c r="AM21" s="16"/>
      <c r="AN21" s="35"/>
    </row>
    <row r="22" spans="1:40" ht="22.8" customHeight="1">
      <c r="B22" s="33">
        <v>302</v>
      </c>
      <c r="C22" s="33" t="s">
        <v>16</v>
      </c>
      <c r="D22" s="34" t="s">
        <v>161</v>
      </c>
      <c r="E22" s="34" t="s">
        <v>210</v>
      </c>
      <c r="F22" s="16">
        <v>2</v>
      </c>
      <c r="G22" s="16">
        <v>2</v>
      </c>
      <c r="H22" s="16">
        <v>2</v>
      </c>
      <c r="I22" s="16">
        <v>2</v>
      </c>
      <c r="J22" s="16"/>
      <c r="K22" s="15"/>
      <c r="L22" s="16"/>
      <c r="M22" s="16"/>
      <c r="N22" s="15"/>
      <c r="O22" s="16"/>
      <c r="P22" s="16"/>
      <c r="Q22" s="15">
        <f t="shared" si="1"/>
        <v>0</v>
      </c>
      <c r="R22" s="15">
        <f t="shared" si="2"/>
        <v>0</v>
      </c>
      <c r="S22" s="16"/>
      <c r="T22" s="16"/>
      <c r="U22" s="15">
        <f t="shared" si="3"/>
        <v>0</v>
      </c>
      <c r="V22" s="16"/>
      <c r="W22" s="16"/>
      <c r="X22" s="15">
        <f t="shared" si="4"/>
        <v>0</v>
      </c>
      <c r="Y22" s="16"/>
      <c r="Z22" s="16"/>
      <c r="AA22" s="15">
        <f t="shared" si="8"/>
        <v>0</v>
      </c>
      <c r="AB22" s="15">
        <f t="shared" si="9"/>
        <v>0</v>
      </c>
      <c r="AC22" s="16"/>
      <c r="AD22" s="16"/>
      <c r="AE22" s="15">
        <f t="shared" si="5"/>
        <v>0</v>
      </c>
      <c r="AF22" s="16"/>
      <c r="AG22" s="16"/>
      <c r="AH22" s="15">
        <f t="shared" si="6"/>
        <v>0</v>
      </c>
      <c r="AI22" s="16"/>
      <c r="AJ22" s="16"/>
      <c r="AK22" s="15">
        <f t="shared" si="7"/>
        <v>0</v>
      </c>
      <c r="AL22" s="16"/>
      <c r="AM22" s="16"/>
      <c r="AN22" s="35"/>
    </row>
    <row r="23" spans="1:40" ht="22.8" customHeight="1">
      <c r="B23" s="33">
        <v>302</v>
      </c>
      <c r="C23" s="33" t="s">
        <v>16</v>
      </c>
      <c r="D23" s="34" t="s">
        <v>161</v>
      </c>
      <c r="E23" s="34" t="s">
        <v>211</v>
      </c>
      <c r="F23" s="16">
        <v>1.4</v>
      </c>
      <c r="G23" s="16">
        <v>1.4</v>
      </c>
      <c r="H23" s="16">
        <v>1.4</v>
      </c>
      <c r="I23" s="16">
        <v>1.4</v>
      </c>
      <c r="J23" s="16"/>
      <c r="K23" s="15"/>
      <c r="L23" s="16"/>
      <c r="M23" s="16"/>
      <c r="N23" s="15"/>
      <c r="O23" s="16"/>
      <c r="P23" s="16"/>
      <c r="Q23" s="15">
        <f t="shared" si="1"/>
        <v>0</v>
      </c>
      <c r="R23" s="15">
        <f t="shared" si="2"/>
        <v>0</v>
      </c>
      <c r="S23" s="16"/>
      <c r="T23" s="16"/>
      <c r="U23" s="15">
        <f t="shared" si="3"/>
        <v>0</v>
      </c>
      <c r="V23" s="16"/>
      <c r="W23" s="16"/>
      <c r="X23" s="15">
        <f t="shared" si="4"/>
        <v>0</v>
      </c>
      <c r="Y23" s="16"/>
      <c r="Z23" s="16"/>
      <c r="AA23" s="15">
        <f t="shared" si="8"/>
        <v>0</v>
      </c>
      <c r="AB23" s="15">
        <f t="shared" si="9"/>
        <v>0</v>
      </c>
      <c r="AC23" s="16"/>
      <c r="AD23" s="16"/>
      <c r="AE23" s="15">
        <f t="shared" si="5"/>
        <v>0</v>
      </c>
      <c r="AF23" s="16"/>
      <c r="AG23" s="16"/>
      <c r="AH23" s="15">
        <f t="shared" si="6"/>
        <v>0</v>
      </c>
      <c r="AI23" s="16"/>
      <c r="AJ23" s="16"/>
      <c r="AK23" s="15">
        <f t="shared" si="7"/>
        <v>0</v>
      </c>
      <c r="AL23" s="16"/>
      <c r="AM23" s="16"/>
      <c r="AN23" s="35"/>
    </row>
    <row r="24" spans="1:40" ht="22.8" customHeight="1">
      <c r="B24" s="33">
        <v>302</v>
      </c>
      <c r="C24" s="33" t="s">
        <v>16</v>
      </c>
      <c r="D24" s="34" t="s">
        <v>161</v>
      </c>
      <c r="E24" s="34" t="s">
        <v>212</v>
      </c>
      <c r="F24" s="16">
        <v>4.5</v>
      </c>
      <c r="G24" s="16">
        <v>4.5</v>
      </c>
      <c r="H24" s="16">
        <v>4.5</v>
      </c>
      <c r="I24" s="16">
        <v>4.5</v>
      </c>
      <c r="J24" s="16"/>
      <c r="K24" s="15"/>
      <c r="L24" s="16"/>
      <c r="M24" s="16"/>
      <c r="N24" s="15"/>
      <c r="O24" s="16"/>
      <c r="P24" s="16"/>
      <c r="Q24" s="15">
        <f t="shared" si="1"/>
        <v>0</v>
      </c>
      <c r="R24" s="15">
        <f t="shared" si="2"/>
        <v>0</v>
      </c>
      <c r="S24" s="16"/>
      <c r="T24" s="16"/>
      <c r="U24" s="15">
        <f t="shared" si="3"/>
        <v>0</v>
      </c>
      <c r="V24" s="16"/>
      <c r="W24" s="16"/>
      <c r="X24" s="15">
        <f t="shared" si="4"/>
        <v>0</v>
      </c>
      <c r="Y24" s="16"/>
      <c r="Z24" s="16"/>
      <c r="AA24" s="15">
        <f t="shared" si="8"/>
        <v>0</v>
      </c>
      <c r="AB24" s="15">
        <f t="shared" si="9"/>
        <v>0</v>
      </c>
      <c r="AC24" s="16"/>
      <c r="AD24" s="16"/>
      <c r="AE24" s="15">
        <f t="shared" si="5"/>
        <v>0</v>
      </c>
      <c r="AF24" s="16"/>
      <c r="AG24" s="16"/>
      <c r="AH24" s="15">
        <f t="shared" si="6"/>
        <v>0</v>
      </c>
      <c r="AI24" s="16"/>
      <c r="AJ24" s="16"/>
      <c r="AK24" s="15">
        <f t="shared" si="7"/>
        <v>0</v>
      </c>
      <c r="AL24" s="16"/>
      <c r="AM24" s="16"/>
      <c r="AN24" s="35"/>
    </row>
    <row r="25" spans="1:40" ht="22.8" customHeight="1">
      <c r="B25" s="33">
        <v>302</v>
      </c>
      <c r="C25" s="33" t="s">
        <v>16</v>
      </c>
      <c r="D25" s="34" t="s">
        <v>161</v>
      </c>
      <c r="E25" s="34" t="s">
        <v>213</v>
      </c>
      <c r="F25" s="16">
        <f>G25</f>
        <v>20</v>
      </c>
      <c r="G25" s="16">
        <f>H25</f>
        <v>20</v>
      </c>
      <c r="H25" s="16">
        <f>I25</f>
        <v>20</v>
      </c>
      <c r="I25" s="16">
        <v>20</v>
      </c>
      <c r="J25" s="16"/>
      <c r="K25" s="15"/>
      <c r="L25" s="16"/>
      <c r="M25" s="16"/>
      <c r="N25" s="15"/>
      <c r="O25" s="16"/>
      <c r="P25" s="16"/>
      <c r="Q25" s="15">
        <f t="shared" si="1"/>
        <v>0</v>
      </c>
      <c r="R25" s="15">
        <f t="shared" si="2"/>
        <v>0</v>
      </c>
      <c r="S25" s="16"/>
      <c r="T25" s="16"/>
      <c r="U25" s="15">
        <f t="shared" si="3"/>
        <v>0</v>
      </c>
      <c r="V25" s="16"/>
      <c r="W25" s="16"/>
      <c r="X25" s="15">
        <f t="shared" si="4"/>
        <v>0</v>
      </c>
      <c r="Y25" s="16"/>
      <c r="Z25" s="16"/>
      <c r="AA25" s="15">
        <f t="shared" si="8"/>
        <v>0</v>
      </c>
      <c r="AB25" s="15">
        <f t="shared" si="9"/>
        <v>0</v>
      </c>
      <c r="AC25" s="16"/>
      <c r="AD25" s="16"/>
      <c r="AE25" s="15">
        <f t="shared" si="5"/>
        <v>0</v>
      </c>
      <c r="AF25" s="16"/>
      <c r="AG25" s="16"/>
      <c r="AH25" s="15">
        <f t="shared" si="6"/>
        <v>0</v>
      </c>
      <c r="AI25" s="16"/>
      <c r="AJ25" s="16"/>
      <c r="AK25" s="15">
        <f t="shared" si="7"/>
        <v>0</v>
      </c>
      <c r="AL25" s="16"/>
      <c r="AM25" s="16"/>
      <c r="AN25" s="35"/>
    </row>
    <row r="26" spans="1:40" ht="22.8" customHeight="1">
      <c r="B26" s="33">
        <v>302</v>
      </c>
      <c r="C26" s="33" t="s">
        <v>16</v>
      </c>
      <c r="D26" s="34" t="s">
        <v>161</v>
      </c>
      <c r="E26" s="34" t="s">
        <v>214</v>
      </c>
      <c r="F26" s="16">
        <v>1</v>
      </c>
      <c r="G26" s="16">
        <v>1</v>
      </c>
      <c r="H26" s="16">
        <v>1</v>
      </c>
      <c r="I26" s="16">
        <v>1</v>
      </c>
      <c r="J26" s="16"/>
      <c r="K26" s="15"/>
      <c r="L26" s="16"/>
      <c r="M26" s="16"/>
      <c r="N26" s="15"/>
      <c r="O26" s="16"/>
      <c r="P26" s="16"/>
      <c r="Q26" s="15">
        <f t="shared" si="1"/>
        <v>0</v>
      </c>
      <c r="R26" s="15">
        <f t="shared" si="2"/>
        <v>0</v>
      </c>
      <c r="S26" s="16"/>
      <c r="T26" s="16"/>
      <c r="U26" s="15">
        <f t="shared" si="3"/>
        <v>0</v>
      </c>
      <c r="V26" s="16"/>
      <c r="W26" s="16"/>
      <c r="X26" s="15">
        <f t="shared" si="4"/>
        <v>0</v>
      </c>
      <c r="Y26" s="16"/>
      <c r="Z26" s="16"/>
      <c r="AA26" s="15">
        <f t="shared" si="8"/>
        <v>0</v>
      </c>
      <c r="AB26" s="15">
        <f t="shared" si="9"/>
        <v>0</v>
      </c>
      <c r="AC26" s="16"/>
      <c r="AD26" s="16"/>
      <c r="AE26" s="15">
        <f t="shared" si="5"/>
        <v>0</v>
      </c>
      <c r="AF26" s="16"/>
      <c r="AG26" s="16"/>
      <c r="AH26" s="15">
        <f t="shared" si="6"/>
        <v>0</v>
      </c>
      <c r="AI26" s="16"/>
      <c r="AJ26" s="16"/>
      <c r="AK26" s="15">
        <f t="shared" si="7"/>
        <v>0</v>
      </c>
      <c r="AL26" s="16"/>
      <c r="AM26" s="16"/>
      <c r="AN26" s="35"/>
    </row>
    <row r="27" spans="1:40" ht="22.8" customHeight="1">
      <c r="B27" s="33">
        <v>302</v>
      </c>
      <c r="C27" s="33" t="s">
        <v>16</v>
      </c>
      <c r="D27" s="34" t="s">
        <v>161</v>
      </c>
      <c r="E27" s="34" t="s">
        <v>215</v>
      </c>
      <c r="F27" s="16">
        <v>4.7</v>
      </c>
      <c r="G27" s="16">
        <v>4.7</v>
      </c>
      <c r="H27" s="16">
        <v>4.7</v>
      </c>
      <c r="I27" s="16">
        <v>4.7</v>
      </c>
      <c r="J27" s="16"/>
      <c r="K27" s="15"/>
      <c r="L27" s="16"/>
      <c r="M27" s="16"/>
      <c r="N27" s="15"/>
      <c r="O27" s="16"/>
      <c r="P27" s="16"/>
      <c r="Q27" s="15">
        <f t="shared" si="1"/>
        <v>0</v>
      </c>
      <c r="R27" s="15">
        <f t="shared" si="2"/>
        <v>0</v>
      </c>
      <c r="S27" s="16"/>
      <c r="T27" s="16"/>
      <c r="U27" s="15">
        <f t="shared" si="3"/>
        <v>0</v>
      </c>
      <c r="V27" s="16"/>
      <c r="W27" s="16"/>
      <c r="X27" s="15">
        <f t="shared" si="4"/>
        <v>0</v>
      </c>
      <c r="Y27" s="16"/>
      <c r="Z27" s="16"/>
      <c r="AA27" s="15">
        <f t="shared" si="8"/>
        <v>0</v>
      </c>
      <c r="AB27" s="15">
        <f t="shared" si="9"/>
        <v>0</v>
      </c>
      <c r="AC27" s="16"/>
      <c r="AD27" s="16"/>
      <c r="AE27" s="15">
        <f t="shared" si="5"/>
        <v>0</v>
      </c>
      <c r="AF27" s="16"/>
      <c r="AG27" s="16"/>
      <c r="AH27" s="15">
        <f t="shared" si="6"/>
        <v>0</v>
      </c>
      <c r="AI27" s="16"/>
      <c r="AJ27" s="16"/>
      <c r="AK27" s="15">
        <f t="shared" si="7"/>
        <v>0</v>
      </c>
      <c r="AL27" s="16"/>
      <c r="AM27" s="16"/>
      <c r="AN27" s="35"/>
    </row>
    <row r="28" spans="1:40" ht="22.8" customHeight="1">
      <c r="B28" s="33">
        <v>302</v>
      </c>
      <c r="C28" s="33" t="s">
        <v>16</v>
      </c>
      <c r="D28" s="34" t="s">
        <v>161</v>
      </c>
      <c r="E28" s="34" t="s">
        <v>216</v>
      </c>
      <c r="F28" s="16">
        <v>6.66</v>
      </c>
      <c r="G28" s="16">
        <v>6.66</v>
      </c>
      <c r="H28" s="16">
        <v>6.66</v>
      </c>
      <c r="I28" s="16">
        <v>6.66</v>
      </c>
      <c r="J28" s="16"/>
      <c r="K28" s="15"/>
      <c r="L28" s="16"/>
      <c r="M28" s="16"/>
      <c r="N28" s="15"/>
      <c r="O28" s="16"/>
      <c r="P28" s="16"/>
      <c r="Q28" s="15">
        <f t="shared" si="1"/>
        <v>0</v>
      </c>
      <c r="R28" s="15">
        <f t="shared" si="2"/>
        <v>0</v>
      </c>
      <c r="S28" s="16"/>
      <c r="T28" s="16"/>
      <c r="U28" s="15">
        <f t="shared" si="3"/>
        <v>0</v>
      </c>
      <c r="V28" s="16"/>
      <c r="W28" s="16"/>
      <c r="X28" s="15">
        <f t="shared" si="4"/>
        <v>0</v>
      </c>
      <c r="Y28" s="16"/>
      <c r="Z28" s="16"/>
      <c r="AA28" s="15">
        <f t="shared" si="8"/>
        <v>0</v>
      </c>
      <c r="AB28" s="15">
        <f t="shared" si="9"/>
        <v>0</v>
      </c>
      <c r="AC28" s="16"/>
      <c r="AD28" s="16"/>
      <c r="AE28" s="15">
        <f t="shared" si="5"/>
        <v>0</v>
      </c>
      <c r="AF28" s="16"/>
      <c r="AG28" s="16"/>
      <c r="AH28" s="15">
        <f t="shared" si="6"/>
        <v>0</v>
      </c>
      <c r="AI28" s="16"/>
      <c r="AJ28" s="16"/>
      <c r="AK28" s="15">
        <f t="shared" si="7"/>
        <v>0</v>
      </c>
      <c r="AL28" s="16"/>
      <c r="AM28" s="16"/>
      <c r="AN28" s="35"/>
    </row>
    <row r="29" spans="1:40" ht="22.8" customHeight="1">
      <c r="B29" s="33">
        <v>302</v>
      </c>
      <c r="C29" s="33" t="s">
        <v>16</v>
      </c>
      <c r="D29" s="34" t="s">
        <v>161</v>
      </c>
      <c r="E29" s="34" t="s">
        <v>217</v>
      </c>
      <c r="F29" s="16">
        <v>8.32</v>
      </c>
      <c r="G29" s="16">
        <v>8.32</v>
      </c>
      <c r="H29" s="16">
        <v>8.32</v>
      </c>
      <c r="I29" s="16">
        <v>8.32</v>
      </c>
      <c r="J29" s="16"/>
      <c r="K29" s="15"/>
      <c r="L29" s="16"/>
      <c r="M29" s="16"/>
      <c r="N29" s="15"/>
      <c r="O29" s="16"/>
      <c r="P29" s="16"/>
      <c r="Q29" s="15">
        <f t="shared" si="1"/>
        <v>0</v>
      </c>
      <c r="R29" s="15">
        <f t="shared" si="2"/>
        <v>0</v>
      </c>
      <c r="S29" s="16"/>
      <c r="T29" s="16"/>
      <c r="U29" s="15">
        <f t="shared" si="3"/>
        <v>0</v>
      </c>
      <c r="V29" s="16"/>
      <c r="W29" s="16"/>
      <c r="X29" s="15">
        <f t="shared" si="4"/>
        <v>0</v>
      </c>
      <c r="Y29" s="16"/>
      <c r="Z29" s="16"/>
      <c r="AA29" s="15">
        <f t="shared" si="8"/>
        <v>0</v>
      </c>
      <c r="AB29" s="15">
        <f t="shared" si="9"/>
        <v>0</v>
      </c>
      <c r="AC29" s="16">
        <v>0</v>
      </c>
      <c r="AD29" s="16"/>
      <c r="AE29" s="15">
        <f t="shared" si="5"/>
        <v>0</v>
      </c>
      <c r="AF29" s="16"/>
      <c r="AG29" s="16"/>
      <c r="AH29" s="15">
        <f t="shared" si="6"/>
        <v>0</v>
      </c>
      <c r="AI29" s="16"/>
      <c r="AJ29" s="16"/>
      <c r="AK29" s="15">
        <f t="shared" si="7"/>
        <v>0</v>
      </c>
      <c r="AL29" s="16"/>
      <c r="AM29" s="16"/>
      <c r="AN29" s="35"/>
    </row>
    <row r="30" spans="1:40" s="66" customFormat="1" ht="22.8" customHeight="1">
      <c r="B30" s="67" t="s">
        <v>16</v>
      </c>
      <c r="C30" s="67" t="s">
        <v>16</v>
      </c>
      <c r="D30" s="68"/>
      <c r="E30" s="68" t="s">
        <v>265</v>
      </c>
      <c r="F30" s="69">
        <f>G30+AA30</f>
        <v>86.8</v>
      </c>
      <c r="G30" s="69">
        <v>42.83</v>
      </c>
      <c r="H30" s="69">
        <v>42.83</v>
      </c>
      <c r="I30" s="69">
        <f>I31</f>
        <v>42.83</v>
      </c>
      <c r="J30" s="69"/>
      <c r="K30" s="65"/>
      <c r="L30" s="69"/>
      <c r="M30" s="69"/>
      <c r="N30" s="65"/>
      <c r="O30" s="69"/>
      <c r="P30" s="69"/>
      <c r="Q30" s="65">
        <f t="shared" si="1"/>
        <v>0</v>
      </c>
      <c r="R30" s="65">
        <f t="shared" si="2"/>
        <v>0</v>
      </c>
      <c r="S30" s="69"/>
      <c r="T30" s="69"/>
      <c r="U30" s="65">
        <f t="shared" si="3"/>
        <v>0</v>
      </c>
      <c r="V30" s="69"/>
      <c r="W30" s="69"/>
      <c r="X30" s="65">
        <f t="shared" si="4"/>
        <v>0</v>
      </c>
      <c r="Y30" s="69"/>
      <c r="Z30" s="69"/>
      <c r="AA30" s="65">
        <v>43.97</v>
      </c>
      <c r="AB30" s="65">
        <v>43.97</v>
      </c>
      <c r="AC30" s="69">
        <v>43.97</v>
      </c>
      <c r="AD30" s="69"/>
      <c r="AE30" s="65">
        <f t="shared" si="5"/>
        <v>0</v>
      </c>
      <c r="AF30" s="69"/>
      <c r="AG30" s="69"/>
      <c r="AH30" s="65">
        <f t="shared" si="6"/>
        <v>0</v>
      </c>
      <c r="AI30" s="69"/>
      <c r="AJ30" s="69"/>
      <c r="AK30" s="65">
        <f t="shared" si="7"/>
        <v>0</v>
      </c>
      <c r="AL30" s="69"/>
      <c r="AM30" s="69"/>
      <c r="AN30" s="70"/>
    </row>
    <row r="31" spans="1:40" s="66" customFormat="1" ht="22.8" customHeight="1">
      <c r="B31" s="67" t="s">
        <v>16</v>
      </c>
      <c r="C31" s="67" t="s">
        <v>16</v>
      </c>
      <c r="D31" s="68"/>
      <c r="E31" s="68" t="s">
        <v>276</v>
      </c>
      <c r="F31" s="69">
        <f>G31</f>
        <v>42.83</v>
      </c>
      <c r="G31" s="69">
        <f>G32+G33+G34</f>
        <v>42.83</v>
      </c>
      <c r="H31" s="69">
        <f>H32+H33+H34</f>
        <v>42.83</v>
      </c>
      <c r="I31" s="69">
        <f>I32+I33+I34</f>
        <v>42.83</v>
      </c>
      <c r="J31" s="69"/>
      <c r="K31" s="65"/>
      <c r="L31" s="69"/>
      <c r="M31" s="69"/>
      <c r="N31" s="65"/>
      <c r="O31" s="69"/>
      <c r="P31" s="69"/>
      <c r="Q31" s="65">
        <f t="shared" si="1"/>
        <v>0</v>
      </c>
      <c r="R31" s="65">
        <f t="shared" si="2"/>
        <v>0</v>
      </c>
      <c r="S31" s="69"/>
      <c r="T31" s="69"/>
      <c r="U31" s="65">
        <f t="shared" si="3"/>
        <v>0</v>
      </c>
      <c r="V31" s="69"/>
      <c r="W31" s="69"/>
      <c r="X31" s="65">
        <f t="shared" si="4"/>
        <v>0</v>
      </c>
      <c r="Y31" s="69"/>
      <c r="Z31" s="69"/>
      <c r="AA31" s="65">
        <f t="shared" si="8"/>
        <v>43.97</v>
      </c>
      <c r="AB31" s="65">
        <f t="shared" si="9"/>
        <v>43.97</v>
      </c>
      <c r="AC31" s="69">
        <v>43.97</v>
      </c>
      <c r="AD31" s="69"/>
      <c r="AE31" s="65">
        <f t="shared" si="5"/>
        <v>0</v>
      </c>
      <c r="AF31" s="69"/>
      <c r="AG31" s="69"/>
      <c r="AH31" s="65">
        <f t="shared" si="6"/>
        <v>0</v>
      </c>
      <c r="AI31" s="69"/>
      <c r="AJ31" s="69"/>
      <c r="AK31" s="65">
        <f t="shared" si="7"/>
        <v>0</v>
      </c>
      <c r="AL31" s="69"/>
      <c r="AM31" s="69"/>
      <c r="AN31" s="70"/>
    </row>
    <row r="32" spans="1:40" ht="22.8" customHeight="1">
      <c r="B32" s="33" t="s">
        <v>218</v>
      </c>
      <c r="C32" s="33" t="s">
        <v>219</v>
      </c>
      <c r="D32" s="34" t="s">
        <v>161</v>
      </c>
      <c r="E32" s="34" t="s">
        <v>220</v>
      </c>
      <c r="F32" s="16">
        <f>G32+AA32</f>
        <v>81.97</v>
      </c>
      <c r="G32" s="16">
        <v>42.79</v>
      </c>
      <c r="H32" s="16">
        <v>42.79</v>
      </c>
      <c r="I32" s="16">
        <v>42.79</v>
      </c>
      <c r="J32" s="16"/>
      <c r="K32" s="15"/>
      <c r="L32" s="15"/>
      <c r="M32" s="15"/>
      <c r="N32" s="15"/>
      <c r="O32" s="15"/>
      <c r="P32" s="15">
        <f t="shared" ref="P32:AM32" si="13">P33</f>
        <v>0</v>
      </c>
      <c r="Q32" s="15">
        <f t="shared" si="1"/>
        <v>0</v>
      </c>
      <c r="R32" s="15">
        <f t="shared" si="2"/>
        <v>0</v>
      </c>
      <c r="S32" s="15">
        <f t="shared" si="13"/>
        <v>0</v>
      </c>
      <c r="T32" s="15">
        <f t="shared" si="13"/>
        <v>0</v>
      </c>
      <c r="U32" s="15">
        <f t="shared" si="3"/>
        <v>0</v>
      </c>
      <c r="V32" s="15">
        <f t="shared" si="13"/>
        <v>0</v>
      </c>
      <c r="W32" s="15">
        <f t="shared" si="13"/>
        <v>0</v>
      </c>
      <c r="X32" s="15">
        <f t="shared" si="4"/>
        <v>0</v>
      </c>
      <c r="Y32" s="15">
        <f t="shared" si="13"/>
        <v>0</v>
      </c>
      <c r="Z32" s="15">
        <f t="shared" si="13"/>
        <v>0</v>
      </c>
      <c r="AA32" s="15">
        <v>39.18</v>
      </c>
      <c r="AB32" s="15">
        <v>39.18</v>
      </c>
      <c r="AC32" s="15">
        <v>39.179600000000001</v>
      </c>
      <c r="AD32" s="15">
        <f t="shared" si="13"/>
        <v>0</v>
      </c>
      <c r="AE32" s="15"/>
      <c r="AG32" s="15">
        <f t="shared" si="13"/>
        <v>0</v>
      </c>
      <c r="AH32" s="15">
        <f t="shared" si="6"/>
        <v>0</v>
      </c>
      <c r="AI32" s="15">
        <f t="shared" si="13"/>
        <v>0</v>
      </c>
      <c r="AJ32" s="15">
        <f t="shared" si="13"/>
        <v>0</v>
      </c>
      <c r="AK32" s="15">
        <f t="shared" si="7"/>
        <v>0</v>
      </c>
      <c r="AL32" s="15">
        <f t="shared" si="13"/>
        <v>0</v>
      </c>
      <c r="AM32" s="15">
        <f t="shared" si="13"/>
        <v>0</v>
      </c>
      <c r="AN32" s="35"/>
    </row>
    <row r="33" spans="1:40" ht="22.8" customHeight="1">
      <c r="A33" s="5"/>
      <c r="B33" s="33" t="s">
        <v>16</v>
      </c>
      <c r="C33" s="33" t="s">
        <v>219</v>
      </c>
      <c r="D33" s="34" t="s">
        <v>264</v>
      </c>
      <c r="E33" s="75" t="s">
        <v>221</v>
      </c>
      <c r="F33" s="74">
        <v>0.04</v>
      </c>
      <c r="G33" s="74">
        <v>0.04</v>
      </c>
      <c r="H33" s="74">
        <v>0.04</v>
      </c>
      <c r="I33" s="74">
        <v>0.04</v>
      </c>
      <c r="J33" s="74"/>
      <c r="K33" s="15"/>
      <c r="L33" s="16"/>
      <c r="M33" s="16"/>
      <c r="N33" s="15"/>
      <c r="O33" s="16"/>
      <c r="P33" s="16"/>
      <c r="Q33" s="15">
        <f t="shared" si="1"/>
        <v>0</v>
      </c>
      <c r="R33" s="15">
        <f t="shared" si="2"/>
        <v>0</v>
      </c>
      <c r="S33" s="16"/>
      <c r="T33" s="16"/>
      <c r="U33" s="15">
        <f t="shared" si="3"/>
        <v>0</v>
      </c>
      <c r="V33" s="16"/>
      <c r="W33" s="16"/>
      <c r="X33" s="15">
        <f t="shared" si="4"/>
        <v>0</v>
      </c>
      <c r="Y33" s="16"/>
      <c r="Z33" s="16"/>
      <c r="AA33" s="15">
        <f t="shared" si="8"/>
        <v>0</v>
      </c>
      <c r="AB33" s="15">
        <f t="shared" si="9"/>
        <v>0</v>
      </c>
      <c r="AC33" s="16"/>
      <c r="AD33" s="16"/>
      <c r="AE33" s="15">
        <f t="shared" si="5"/>
        <v>0</v>
      </c>
      <c r="AF33" s="16"/>
      <c r="AG33" s="16"/>
      <c r="AH33" s="15">
        <f t="shared" si="6"/>
        <v>0</v>
      </c>
      <c r="AI33" s="16"/>
      <c r="AJ33" s="16"/>
      <c r="AK33" s="15">
        <f t="shared" si="7"/>
        <v>0</v>
      </c>
      <c r="AL33" s="16"/>
      <c r="AM33" s="16"/>
      <c r="AN33" s="35"/>
    </row>
    <row r="34" spans="1:40" ht="22.8" customHeight="1">
      <c r="B34" s="63">
        <v>303</v>
      </c>
      <c r="C34" s="57" t="s">
        <v>275</v>
      </c>
      <c r="D34" s="34">
        <v>210202</v>
      </c>
      <c r="E34" s="76" t="s">
        <v>263</v>
      </c>
      <c r="F34" s="76"/>
      <c r="G34" s="76"/>
      <c r="H34" s="76"/>
      <c r="I34" s="76"/>
      <c r="J34" s="76"/>
      <c r="K34" s="15"/>
      <c r="L34" s="16"/>
      <c r="M34" s="16"/>
      <c r="N34" s="15"/>
      <c r="O34" s="16"/>
      <c r="P34" s="16"/>
      <c r="Q34" s="15">
        <f t="shared" si="1"/>
        <v>0</v>
      </c>
      <c r="R34" s="15">
        <f t="shared" si="2"/>
        <v>0</v>
      </c>
      <c r="S34" s="16"/>
      <c r="T34" s="16"/>
      <c r="U34" s="15">
        <f t="shared" si="3"/>
        <v>0</v>
      </c>
      <c r="V34" s="16"/>
      <c r="W34" s="16"/>
      <c r="X34" s="15">
        <f t="shared" si="4"/>
        <v>0</v>
      </c>
      <c r="Y34" s="16"/>
      <c r="Z34" s="16"/>
      <c r="AA34" s="15">
        <v>4.79</v>
      </c>
      <c r="AB34" s="15">
        <v>4.79</v>
      </c>
      <c r="AC34" s="16">
        <v>4.7855999999999996</v>
      </c>
      <c r="AD34" s="16"/>
      <c r="AE34" s="15"/>
      <c r="AG34" s="16"/>
      <c r="AH34" s="15">
        <f t="shared" si="6"/>
        <v>0</v>
      </c>
      <c r="AI34" s="16"/>
      <c r="AJ34" s="16"/>
      <c r="AK34" s="15">
        <f t="shared" si="7"/>
        <v>0</v>
      </c>
      <c r="AL34" s="16"/>
      <c r="AM34" s="16"/>
      <c r="AN34" s="35"/>
    </row>
    <row r="35" spans="1:40" s="66" customFormat="1" ht="22.8" customHeight="1">
      <c r="B35" s="66">
        <v>214</v>
      </c>
      <c r="C35" s="67">
        <v>1</v>
      </c>
      <c r="D35" s="71" t="s">
        <v>266</v>
      </c>
      <c r="E35" s="103" t="s">
        <v>282</v>
      </c>
      <c r="F35" s="77">
        <f>G35+AA35</f>
        <v>176.56</v>
      </c>
      <c r="K35" s="65"/>
      <c r="L35" s="65"/>
      <c r="M35" s="65"/>
      <c r="N35" s="65"/>
      <c r="O35" s="65"/>
      <c r="P35" s="65" t="e">
        <f>SUM(P36:P37,#REF!)</f>
        <v>#REF!</v>
      </c>
      <c r="Q35" s="65" t="e">
        <f t="shared" si="1"/>
        <v>#REF!</v>
      </c>
      <c r="R35" s="65" t="e">
        <f t="shared" si="2"/>
        <v>#REF!</v>
      </c>
      <c r="S35" s="65" t="e">
        <f>SUM(S36:S37,#REF!)</f>
        <v>#REF!</v>
      </c>
      <c r="T35" s="65" t="e">
        <f>SUM(T36:T37,#REF!)</f>
        <v>#REF!</v>
      </c>
      <c r="U35" s="65" t="e">
        <f t="shared" si="3"/>
        <v>#REF!</v>
      </c>
      <c r="V35" s="65" t="e">
        <f>SUM(V36:V37,#REF!)</f>
        <v>#REF!</v>
      </c>
      <c r="W35" s="65" t="e">
        <f>SUM(W36:W37,#REF!)</f>
        <v>#REF!</v>
      </c>
      <c r="X35" s="65" t="e">
        <f t="shared" si="4"/>
        <v>#REF!</v>
      </c>
      <c r="Y35" s="65" t="e">
        <f>SUM(Y36:Y37,#REF!)</f>
        <v>#REF!</v>
      </c>
      <c r="Z35" s="65" t="e">
        <f>SUM(Z36:Z37,#REF!)</f>
        <v>#REF!</v>
      </c>
      <c r="AA35" s="65">
        <v>176.56</v>
      </c>
      <c r="AB35" s="65">
        <v>176.56</v>
      </c>
      <c r="AC35" s="65"/>
      <c r="AD35" s="73">
        <v>176.56</v>
      </c>
      <c r="AE35" s="65"/>
      <c r="AF35" s="65"/>
      <c r="AH35" s="65" t="e">
        <f t="shared" si="6"/>
        <v>#REF!</v>
      </c>
      <c r="AI35" s="65" t="e">
        <f>SUM(AI36:AI37,#REF!)</f>
        <v>#REF!</v>
      </c>
      <c r="AJ35" s="65" t="e">
        <f>SUM(AJ36:AJ37,#REF!)</f>
        <v>#REF!</v>
      </c>
      <c r="AK35" s="65" t="e">
        <f t="shared" si="7"/>
        <v>#REF!</v>
      </c>
      <c r="AL35" s="65" t="e">
        <f>SUM(AL36:AL37,#REF!)</f>
        <v>#REF!</v>
      </c>
      <c r="AM35" s="65" t="e">
        <f>SUM(AM36:AM37,#REF!)</f>
        <v>#REF!</v>
      </c>
      <c r="AN35" s="70"/>
    </row>
    <row r="36" spans="1:40" ht="22.8" customHeight="1">
      <c r="A36" s="5"/>
      <c r="B36" s="64"/>
      <c r="C36" s="64"/>
      <c r="D36" s="64"/>
      <c r="E36" s="64"/>
      <c r="F36" s="64"/>
      <c r="G36" s="64"/>
      <c r="H36" s="64"/>
      <c r="I36" s="64"/>
      <c r="J36" s="64"/>
      <c r="K36" s="15"/>
      <c r="L36" s="40"/>
      <c r="M36" s="40"/>
      <c r="N36" s="15"/>
      <c r="O36" s="40"/>
      <c r="P36" s="40"/>
      <c r="Q36" s="15">
        <f t="shared" si="1"/>
        <v>0</v>
      </c>
      <c r="R36" s="15">
        <f t="shared" si="2"/>
        <v>0</v>
      </c>
      <c r="S36" s="40"/>
      <c r="T36" s="40"/>
      <c r="U36" s="15">
        <f t="shared" si="3"/>
        <v>0</v>
      </c>
      <c r="V36" s="40"/>
      <c r="W36" s="40"/>
      <c r="X36" s="15">
        <f t="shared" si="4"/>
        <v>0</v>
      </c>
      <c r="Y36" s="40"/>
      <c r="Z36" s="40"/>
      <c r="AA36" s="15">
        <f t="shared" si="8"/>
        <v>0</v>
      </c>
      <c r="AB36" s="15">
        <f t="shared" si="9"/>
        <v>0</v>
      </c>
      <c r="AC36" s="40"/>
      <c r="AD36" s="40"/>
      <c r="AE36" s="15">
        <f t="shared" si="5"/>
        <v>0</v>
      </c>
      <c r="AF36" s="40"/>
      <c r="AG36" s="40"/>
      <c r="AH36" s="15">
        <f t="shared" si="6"/>
        <v>0</v>
      </c>
      <c r="AI36" s="40"/>
      <c r="AJ36" s="40"/>
      <c r="AK36" s="15">
        <f t="shared" si="7"/>
        <v>0</v>
      </c>
      <c r="AL36" s="40"/>
      <c r="AM36" s="40"/>
      <c r="AN36" s="35"/>
    </row>
    <row r="37" spans="1:40" ht="22.8" customHeight="1">
      <c r="B37" s="64"/>
      <c r="C37" s="64"/>
      <c r="D37" s="64"/>
      <c r="E37" s="64"/>
      <c r="F37" s="64"/>
      <c r="G37" s="64"/>
      <c r="H37" s="64"/>
      <c r="I37" s="64"/>
      <c r="J37" s="64"/>
      <c r="K37" s="15"/>
      <c r="L37" s="15"/>
      <c r="M37" s="15"/>
      <c r="N37" s="15"/>
      <c r="O37" s="15"/>
      <c r="P37" s="15">
        <f>SUM(P38:P38)</f>
        <v>0</v>
      </c>
      <c r="Q37" s="15">
        <f t="shared" si="1"/>
        <v>0</v>
      </c>
      <c r="R37" s="15">
        <f t="shared" si="2"/>
        <v>0</v>
      </c>
      <c r="S37" s="15">
        <f>SUM(S38:S38)</f>
        <v>0</v>
      </c>
      <c r="T37" s="15">
        <f>SUM(T38:T38)</f>
        <v>0</v>
      </c>
      <c r="U37" s="15">
        <f t="shared" si="3"/>
        <v>0</v>
      </c>
      <c r="V37" s="15">
        <f>SUM(V38:V38)</f>
        <v>0</v>
      </c>
      <c r="W37" s="15">
        <f>SUM(W38:W38)</f>
        <v>0</v>
      </c>
      <c r="X37" s="15">
        <f t="shared" si="4"/>
        <v>0</v>
      </c>
      <c r="Y37" s="15">
        <f>SUM(Y38:Y38)</f>
        <v>0</v>
      </c>
      <c r="Z37" s="15">
        <f>SUM(Z38:Z38)</f>
        <v>0</v>
      </c>
      <c r="AA37" s="15">
        <f t="shared" si="8"/>
        <v>0</v>
      </c>
      <c r="AB37" s="15">
        <f t="shared" si="9"/>
        <v>0</v>
      </c>
      <c r="AC37" s="15">
        <f>SUM(AC38:AC38)</f>
        <v>0</v>
      </c>
      <c r="AD37" s="15">
        <f>SUM(AD38:AD38)</f>
        <v>0</v>
      </c>
      <c r="AE37" s="15">
        <f t="shared" si="5"/>
        <v>0</v>
      </c>
      <c r="AF37" s="15">
        <f>SUM(AF38:AF38)</f>
        <v>0</v>
      </c>
      <c r="AG37" s="15">
        <f>SUM(AG38:AG38)</f>
        <v>0</v>
      </c>
      <c r="AH37" s="15">
        <f t="shared" si="6"/>
        <v>0</v>
      </c>
      <c r="AI37" s="15">
        <f>SUM(AI38:AI38)</f>
        <v>0</v>
      </c>
      <c r="AJ37" s="15">
        <f>SUM(AJ38:AJ38)</f>
        <v>0</v>
      </c>
      <c r="AK37" s="15">
        <f t="shared" si="7"/>
        <v>0</v>
      </c>
      <c r="AL37" s="15">
        <f>SUM(AL38:AL38)</f>
        <v>0</v>
      </c>
      <c r="AM37" s="15">
        <f>SUM(AM38:AM38)</f>
        <v>0</v>
      </c>
      <c r="AN37" s="35"/>
    </row>
    <row r="38" spans="1:40" ht="22.8" customHeight="1">
      <c r="A38" s="111"/>
      <c r="B38" s="64"/>
      <c r="C38" s="64"/>
      <c r="D38" s="64"/>
      <c r="E38" s="64"/>
      <c r="F38" s="64"/>
      <c r="G38" s="64"/>
      <c r="H38" s="64"/>
      <c r="I38" s="64"/>
      <c r="J38" s="64"/>
      <c r="K38" s="15"/>
      <c r="L38" s="16"/>
      <c r="M38" s="16"/>
      <c r="N38" s="15"/>
      <c r="O38" s="16"/>
      <c r="P38" s="16"/>
      <c r="Q38" s="15">
        <f t="shared" si="1"/>
        <v>0</v>
      </c>
      <c r="R38" s="15">
        <f t="shared" si="2"/>
        <v>0</v>
      </c>
      <c r="S38" s="16"/>
      <c r="T38" s="16"/>
      <c r="U38" s="15">
        <f t="shared" si="3"/>
        <v>0</v>
      </c>
      <c r="V38" s="16"/>
      <c r="W38" s="16"/>
      <c r="X38" s="15">
        <f t="shared" si="4"/>
        <v>0</v>
      </c>
      <c r="Y38" s="16"/>
      <c r="Z38" s="16"/>
      <c r="AA38" s="15">
        <f t="shared" si="8"/>
        <v>0</v>
      </c>
      <c r="AB38" s="15">
        <f t="shared" si="9"/>
        <v>0</v>
      </c>
      <c r="AC38" s="16"/>
      <c r="AD38" s="16"/>
      <c r="AE38" s="15">
        <f t="shared" si="5"/>
        <v>0</v>
      </c>
      <c r="AF38" s="16"/>
      <c r="AG38" s="16"/>
      <c r="AH38" s="15">
        <f t="shared" si="6"/>
        <v>0</v>
      </c>
      <c r="AI38" s="16"/>
      <c r="AJ38" s="16"/>
      <c r="AK38" s="15">
        <f t="shared" si="7"/>
        <v>0</v>
      </c>
      <c r="AL38" s="16"/>
      <c r="AM38" s="16"/>
      <c r="AN38" s="35"/>
    </row>
    <row r="39" spans="1:40" ht="22.8" customHeight="1">
      <c r="A39" s="111"/>
      <c r="B39" s="64"/>
      <c r="C39" s="64"/>
      <c r="D39" s="64"/>
      <c r="E39" s="64"/>
      <c r="F39" s="64"/>
      <c r="G39" s="64"/>
      <c r="H39" s="64"/>
      <c r="I39" s="64"/>
      <c r="J39" s="6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5"/>
      <c r="AL39" s="18"/>
      <c r="AM39" s="18"/>
      <c r="AN39" s="35"/>
    </row>
    <row r="40" spans="1:40" ht="22.8" customHeight="1">
      <c r="A40" s="111"/>
      <c r="B40" s="64"/>
      <c r="C40" s="64"/>
      <c r="D40" s="64"/>
      <c r="E40" s="64"/>
      <c r="F40" s="64"/>
      <c r="G40" s="64"/>
      <c r="H40" s="64"/>
      <c r="I40" s="64"/>
      <c r="J40" s="64"/>
      <c r="AN40" s="35"/>
    </row>
    <row r="41" spans="1:40" ht="22.8" customHeight="1">
      <c r="B41" s="64"/>
      <c r="C41" s="64"/>
      <c r="D41" s="64"/>
      <c r="E41" s="64"/>
      <c r="F41" s="64"/>
      <c r="G41" s="64"/>
      <c r="H41" s="64"/>
      <c r="I41" s="64"/>
      <c r="J41" s="64"/>
      <c r="AN41" s="35"/>
    </row>
    <row r="42" spans="1:40" ht="22.8" customHeight="1">
      <c r="B42" s="64"/>
      <c r="C42" s="64"/>
      <c r="D42" s="64"/>
      <c r="E42" s="64"/>
      <c r="F42" s="64"/>
      <c r="G42" s="64"/>
      <c r="H42" s="64"/>
      <c r="I42" s="64"/>
      <c r="J42" s="64"/>
      <c r="AN42" s="35"/>
    </row>
    <row r="43" spans="1:40" ht="22.8" customHeight="1">
      <c r="B43" s="64"/>
      <c r="C43" s="64"/>
      <c r="D43" s="64"/>
      <c r="E43" s="64"/>
      <c r="F43" s="64"/>
      <c r="G43" s="64"/>
      <c r="H43" s="64"/>
      <c r="I43" s="64"/>
      <c r="J43" s="64"/>
      <c r="AN43" s="35"/>
    </row>
    <row r="44" spans="1:40" ht="22.8" customHeight="1">
      <c r="A44" s="5"/>
      <c r="B44" s="64"/>
      <c r="C44" s="64"/>
      <c r="D44" s="64"/>
      <c r="E44" s="64"/>
      <c r="F44" s="64"/>
      <c r="G44" s="64"/>
      <c r="H44" s="64"/>
      <c r="I44" s="64"/>
      <c r="J44" s="64"/>
      <c r="AN44" s="35"/>
    </row>
    <row r="45" spans="1:40" ht="9.75" customHeight="1">
      <c r="A45" s="18"/>
      <c r="B45" s="64"/>
      <c r="C45" s="64"/>
      <c r="D45" s="64"/>
      <c r="E45" s="64"/>
      <c r="F45" s="64"/>
      <c r="G45" s="64"/>
      <c r="H45" s="64"/>
      <c r="I45" s="64"/>
      <c r="J45" s="64"/>
      <c r="AN45" s="36"/>
    </row>
    <row r="46" spans="1:40">
      <c r="B46" s="64"/>
      <c r="C46" s="64"/>
      <c r="D46" s="64"/>
      <c r="E46" s="64"/>
      <c r="F46" s="64"/>
      <c r="G46" s="64"/>
      <c r="H46" s="64"/>
      <c r="I46" s="64"/>
      <c r="J46" s="64"/>
    </row>
    <row r="47" spans="1:40">
      <c r="B47" s="64"/>
      <c r="C47" s="64"/>
      <c r="D47" s="64"/>
      <c r="E47" s="64"/>
      <c r="F47" s="64"/>
      <c r="G47" s="64"/>
      <c r="H47" s="64"/>
      <c r="I47" s="64"/>
      <c r="J47" s="64"/>
    </row>
    <row r="48" spans="1:40">
      <c r="B48" s="64"/>
      <c r="C48" s="64"/>
      <c r="D48" s="64"/>
      <c r="E48" s="64"/>
      <c r="F48" s="64"/>
      <c r="G48" s="64"/>
      <c r="H48" s="64"/>
      <c r="I48" s="64"/>
      <c r="J48" s="64"/>
    </row>
    <row r="49" spans="2:10">
      <c r="B49" s="64"/>
      <c r="C49" s="64"/>
      <c r="D49" s="64"/>
      <c r="E49" s="64"/>
      <c r="F49" s="64"/>
      <c r="G49" s="64"/>
      <c r="H49" s="64"/>
      <c r="I49" s="64"/>
      <c r="J49" s="64"/>
    </row>
    <row r="50" spans="2:10">
      <c r="B50" s="64"/>
      <c r="C50" s="64"/>
      <c r="D50" s="64"/>
      <c r="E50" s="64"/>
      <c r="F50" s="64"/>
      <c r="G50" s="64"/>
      <c r="H50" s="64"/>
      <c r="I50" s="64"/>
      <c r="J50" s="64"/>
    </row>
    <row r="51" spans="2:10">
      <c r="B51" s="64"/>
      <c r="C51" s="64"/>
      <c r="D51" s="64"/>
      <c r="E51" s="64"/>
      <c r="F51" s="64"/>
      <c r="G51" s="64"/>
      <c r="H51" s="64"/>
      <c r="I51" s="64"/>
      <c r="J51" s="64"/>
    </row>
    <row r="52" spans="2:10">
      <c r="B52" s="64"/>
      <c r="C52" s="64"/>
      <c r="D52" s="64"/>
      <c r="E52" s="64"/>
      <c r="F52" s="64"/>
      <c r="G52" s="64"/>
      <c r="H52" s="64"/>
      <c r="I52" s="64"/>
      <c r="J52" s="64"/>
    </row>
    <row r="53" spans="2:10">
      <c r="B53" s="64"/>
      <c r="C53" s="64"/>
      <c r="D53" s="64"/>
      <c r="E53" s="64"/>
      <c r="F53" s="64"/>
      <c r="G53" s="64"/>
      <c r="H53" s="64"/>
      <c r="I53" s="64"/>
      <c r="J53" s="64"/>
    </row>
    <row r="54" spans="2:10">
      <c r="B54" s="64"/>
      <c r="C54" s="64"/>
      <c r="D54" s="64"/>
      <c r="E54" s="64"/>
      <c r="F54" s="64"/>
      <c r="G54" s="64"/>
      <c r="H54" s="64"/>
      <c r="I54" s="64"/>
      <c r="J54" s="64"/>
    </row>
    <row r="55" spans="2:10">
      <c r="B55" s="64"/>
      <c r="C55" s="64"/>
      <c r="D55" s="64"/>
      <c r="E55" s="64"/>
      <c r="F55" s="64"/>
      <c r="G55" s="64"/>
      <c r="H55" s="64"/>
      <c r="I55" s="64"/>
      <c r="J55" s="64"/>
    </row>
    <row r="56" spans="2:10">
      <c r="B56" s="64"/>
      <c r="C56" s="64"/>
      <c r="D56" s="64"/>
      <c r="E56" s="64"/>
      <c r="F56" s="64"/>
      <c r="G56" s="64"/>
      <c r="H56" s="64"/>
      <c r="I56" s="64"/>
      <c r="J56" s="64"/>
    </row>
    <row r="57" spans="2:10">
      <c r="B57" s="64"/>
      <c r="C57" s="64"/>
    </row>
    <row r="58" spans="2:10">
      <c r="B58" s="64"/>
      <c r="C58" s="64"/>
    </row>
    <row r="59" spans="2:10">
      <c r="B59" s="64"/>
      <c r="C59" s="64"/>
    </row>
    <row r="60" spans="2:10">
      <c r="B60" s="64"/>
      <c r="C60" s="64"/>
    </row>
    <row r="61" spans="2:10">
      <c r="B61" s="64"/>
      <c r="C61" s="64"/>
    </row>
    <row r="62" spans="2:10">
      <c r="B62" s="64"/>
      <c r="C62" s="64"/>
    </row>
  </sheetData>
  <mergeCells count="27">
    <mergeCell ref="A38:A40"/>
    <mergeCell ref="D5:D6"/>
    <mergeCell ref="E5:E6"/>
    <mergeCell ref="F4:F6"/>
    <mergeCell ref="B5:C5"/>
    <mergeCell ref="B4:E4"/>
    <mergeCell ref="A17:A18"/>
    <mergeCell ref="G5:G6"/>
    <mergeCell ref="Q5:Q6"/>
    <mergeCell ref="AA5:AA6"/>
    <mergeCell ref="H5:J5"/>
    <mergeCell ref="K5:M5"/>
    <mergeCell ref="N5:P5"/>
    <mergeCell ref="U5:W5"/>
    <mergeCell ref="X5:Z5"/>
    <mergeCell ref="AB5:AD5"/>
    <mergeCell ref="AE5:AG5"/>
    <mergeCell ref="R5:T5"/>
    <mergeCell ref="AH5:AJ5"/>
    <mergeCell ref="AK5:AM5"/>
    <mergeCell ref="G4:P4"/>
    <mergeCell ref="Q4:Z4"/>
    <mergeCell ref="AA4:AM4"/>
    <mergeCell ref="B2:AD2"/>
    <mergeCell ref="B3:D3"/>
    <mergeCell ref="B1:C1"/>
    <mergeCell ref="AL3:AM3"/>
  </mergeCells>
  <phoneticPr fontId="18" type="noConversion"/>
  <pageMargins left="0.75" right="0.47" top="0.270000010728836" bottom="0.270000010728836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J14"/>
  <sheetViews>
    <sheetView workbookViewId="0">
      <pane ySplit="6" topLeftCell="A7" activePane="bottomLeft" state="frozen"/>
      <selection pane="bottomLeft" activeCell="G17" sqref="G17"/>
    </sheetView>
  </sheetViews>
  <sheetFormatPr defaultColWidth="10" defaultRowHeight="14.4"/>
  <cols>
    <col min="1" max="1" width="1.5546875" customWidth="1"/>
    <col min="2" max="4" width="6.109375" customWidth="1"/>
    <col min="5" max="5" width="16.77734375" customWidth="1"/>
    <col min="6" max="6" width="41" customWidth="1"/>
    <col min="7" max="9" width="16.44140625" customWidth="1"/>
    <col min="10" max="10" width="1.5546875" customWidth="1"/>
    <col min="11" max="12" width="9.77734375" customWidth="1"/>
  </cols>
  <sheetData>
    <row r="1" spans="1:10" ht="16.350000000000001" customHeight="1">
      <c r="A1" s="1"/>
      <c r="B1" s="117"/>
      <c r="C1" s="117"/>
      <c r="D1" s="117"/>
      <c r="E1" s="27"/>
      <c r="F1" s="27"/>
      <c r="G1" s="125" t="s">
        <v>80</v>
      </c>
      <c r="H1" s="125"/>
      <c r="I1" s="125"/>
      <c r="J1" s="23"/>
    </row>
    <row r="2" spans="1:10" ht="22.8" customHeight="1">
      <c r="A2" s="1"/>
      <c r="B2" s="115" t="s">
        <v>81</v>
      </c>
      <c r="C2" s="115"/>
      <c r="D2" s="115"/>
      <c r="E2" s="115"/>
      <c r="F2" s="115"/>
      <c r="G2" s="115"/>
      <c r="H2" s="115"/>
      <c r="I2" s="115"/>
      <c r="J2" s="23" t="s">
        <v>2</v>
      </c>
    </row>
    <row r="3" spans="1:10" ht="19.5" customHeight="1">
      <c r="A3" s="3"/>
      <c r="B3" s="116" t="s">
        <v>4</v>
      </c>
      <c r="C3" s="116"/>
      <c r="D3" s="116"/>
      <c r="E3" s="116"/>
      <c r="F3" s="116"/>
      <c r="G3" s="3"/>
      <c r="H3" s="37"/>
      <c r="I3" s="31" t="s">
        <v>5</v>
      </c>
      <c r="J3" s="23"/>
    </row>
    <row r="4" spans="1:10" ht="24.45" customHeight="1">
      <c r="A4" s="32"/>
      <c r="B4" s="110" t="s">
        <v>8</v>
      </c>
      <c r="C4" s="110"/>
      <c r="D4" s="110"/>
      <c r="E4" s="110"/>
      <c r="F4" s="110"/>
      <c r="G4" s="110" t="s">
        <v>27</v>
      </c>
      <c r="H4" s="112" t="s">
        <v>72</v>
      </c>
      <c r="I4" s="112" t="s">
        <v>74</v>
      </c>
      <c r="J4" s="35"/>
    </row>
    <row r="5" spans="1:10" ht="24.45" customHeight="1">
      <c r="A5" s="32"/>
      <c r="B5" s="110" t="s">
        <v>47</v>
      </c>
      <c r="C5" s="110"/>
      <c r="D5" s="110"/>
      <c r="E5" s="110" t="s">
        <v>38</v>
      </c>
      <c r="F5" s="110" t="s">
        <v>39</v>
      </c>
      <c r="G5" s="110"/>
      <c r="H5" s="112"/>
      <c r="I5" s="112"/>
      <c r="J5" s="35"/>
    </row>
    <row r="6" spans="1:10" ht="24.45" customHeight="1">
      <c r="A6" s="7"/>
      <c r="B6" s="6" t="s">
        <v>48</v>
      </c>
      <c r="C6" s="6" t="s">
        <v>49</v>
      </c>
      <c r="D6" s="6" t="s">
        <v>50</v>
      </c>
      <c r="E6" s="110"/>
      <c r="F6" s="110"/>
      <c r="G6" s="110"/>
      <c r="H6" s="112"/>
      <c r="I6" s="112"/>
      <c r="J6" s="24"/>
    </row>
    <row r="7" spans="1:10" ht="22.8" customHeight="1">
      <c r="A7" s="8"/>
      <c r="B7" s="9"/>
      <c r="C7" s="9"/>
      <c r="D7" s="9"/>
      <c r="E7" s="9"/>
      <c r="F7" s="9" t="s">
        <v>40</v>
      </c>
      <c r="G7" s="29">
        <f t="shared" ref="G7:I8" si="0">G8</f>
        <v>1548.7899999999997</v>
      </c>
      <c r="H7" s="29">
        <f t="shared" si="0"/>
        <v>1290.9499999999998</v>
      </c>
      <c r="I7" s="29">
        <f t="shared" si="0"/>
        <v>257.83999999999997</v>
      </c>
      <c r="J7" s="25"/>
    </row>
    <row r="8" spans="1:10" ht="22.8" customHeight="1">
      <c r="A8" s="7"/>
      <c r="B8" s="12"/>
      <c r="C8" s="12"/>
      <c r="D8" s="12"/>
      <c r="E8" s="12"/>
      <c r="F8" s="12" t="s">
        <v>16</v>
      </c>
      <c r="G8" s="15">
        <f t="shared" si="0"/>
        <v>1548.7899999999997</v>
      </c>
      <c r="H8" s="15">
        <f t="shared" si="0"/>
        <v>1290.9499999999998</v>
      </c>
      <c r="I8" s="15">
        <f t="shared" si="0"/>
        <v>257.83999999999997</v>
      </c>
      <c r="J8" s="23"/>
    </row>
    <row r="9" spans="1:10" ht="22.8" customHeight="1">
      <c r="A9" s="7"/>
      <c r="B9" s="12"/>
      <c r="C9" s="12"/>
      <c r="D9" s="12"/>
      <c r="E9" s="12"/>
      <c r="F9" s="12" t="s">
        <v>222</v>
      </c>
      <c r="G9" s="16">
        <f>H9+I9</f>
        <v>1548.7899999999997</v>
      </c>
      <c r="H9" s="16">
        <f>H10+H11+H12+H13</f>
        <v>1290.9499999999998</v>
      </c>
      <c r="I9" s="15">
        <f>SUM(I10:I13)</f>
        <v>257.83999999999997</v>
      </c>
      <c r="J9" s="23"/>
    </row>
    <row r="10" spans="1:10" ht="22.8" customHeight="1">
      <c r="A10" s="118"/>
      <c r="B10" s="12" t="s">
        <v>53</v>
      </c>
      <c r="C10" s="12" t="s">
        <v>54</v>
      </c>
      <c r="D10" s="12" t="s">
        <v>54</v>
      </c>
      <c r="E10" s="12" t="s">
        <v>55</v>
      </c>
      <c r="F10" s="12" t="s">
        <v>163</v>
      </c>
      <c r="G10" s="16">
        <f>H10+I10</f>
        <v>143.23000000000002</v>
      </c>
      <c r="H10" s="16">
        <v>133.12</v>
      </c>
      <c r="I10" s="17">
        <v>10.11</v>
      </c>
      <c r="J10" s="24"/>
    </row>
    <row r="11" spans="1:10" ht="22.8" customHeight="1">
      <c r="A11" s="118"/>
      <c r="B11" s="12" t="s">
        <v>55</v>
      </c>
      <c r="C11" s="12" t="s">
        <v>56</v>
      </c>
      <c r="D11" s="12" t="s">
        <v>52</v>
      </c>
      <c r="E11" s="12" t="s">
        <v>55</v>
      </c>
      <c r="F11" s="12" t="s">
        <v>164</v>
      </c>
      <c r="G11" s="16">
        <v>66.56</v>
      </c>
      <c r="H11" s="16">
        <v>66.56</v>
      </c>
      <c r="I11" s="17"/>
      <c r="J11" s="24"/>
    </row>
    <row r="12" spans="1:10" ht="22.8" customHeight="1">
      <c r="A12" s="118"/>
      <c r="B12" s="12" t="s">
        <v>165</v>
      </c>
      <c r="C12" s="12" t="s">
        <v>51</v>
      </c>
      <c r="D12" s="12" t="s">
        <v>166</v>
      </c>
      <c r="E12" s="12" t="s">
        <v>55</v>
      </c>
      <c r="F12" s="12" t="s">
        <v>167</v>
      </c>
      <c r="G12" s="16">
        <f>H12+I12</f>
        <v>1239.1599999999999</v>
      </c>
      <c r="H12" s="16">
        <v>991.43</v>
      </c>
      <c r="I12" s="17">
        <v>247.73</v>
      </c>
      <c r="J12" s="24"/>
    </row>
    <row r="13" spans="1:10" ht="22.8" customHeight="1">
      <c r="A13" s="118"/>
      <c r="B13" s="12" t="s">
        <v>57</v>
      </c>
      <c r="C13" s="12" t="s">
        <v>52</v>
      </c>
      <c r="D13" s="12" t="s">
        <v>51</v>
      </c>
      <c r="E13" s="12" t="s">
        <v>55</v>
      </c>
      <c r="F13" s="12" t="s">
        <v>168</v>
      </c>
      <c r="G13" s="16">
        <v>99.84</v>
      </c>
      <c r="H13" s="16">
        <v>99.84</v>
      </c>
      <c r="I13" s="17"/>
      <c r="J13" s="24"/>
    </row>
    <row r="14" spans="1:10" ht="9.75" customHeight="1">
      <c r="A14" s="18"/>
      <c r="B14" s="19"/>
      <c r="C14" s="19"/>
      <c r="D14" s="19"/>
      <c r="E14" s="19"/>
      <c r="F14" s="18"/>
      <c r="G14" s="18"/>
      <c r="H14" s="18"/>
      <c r="I14" s="18"/>
      <c r="J14" s="38"/>
    </row>
  </sheetData>
  <mergeCells count="12">
    <mergeCell ref="I4:I6"/>
    <mergeCell ref="B5:D5"/>
    <mergeCell ref="B1:D1"/>
    <mergeCell ref="G1:I1"/>
    <mergeCell ref="B2:I2"/>
    <mergeCell ref="B3:F3"/>
    <mergeCell ref="A10:A13"/>
    <mergeCell ref="E5:E6"/>
    <mergeCell ref="F5:F6"/>
    <mergeCell ref="G4:G6"/>
    <mergeCell ref="B4:F4"/>
    <mergeCell ref="H4:H6"/>
  </mergeCells>
  <phoneticPr fontId="18" type="noConversion"/>
  <pageMargins left="0.75" right="0.75" top="0.97" bottom="0.270000010728836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I52"/>
  <sheetViews>
    <sheetView workbookViewId="0">
      <pane ySplit="6" topLeftCell="A30" activePane="bottomLeft" state="frozen"/>
      <selection pane="bottomLeft" activeCell="I38" sqref="I38"/>
    </sheetView>
  </sheetViews>
  <sheetFormatPr defaultColWidth="10" defaultRowHeight="14.4"/>
  <cols>
    <col min="1" max="1" width="1.5546875" customWidth="1"/>
    <col min="2" max="3" width="6.109375" customWidth="1"/>
    <col min="4" max="4" width="16.44140625" customWidth="1"/>
    <col min="5" max="5" width="41" customWidth="1"/>
    <col min="6" max="8" width="16.44140625" customWidth="1"/>
    <col min="9" max="9" width="1.5546875" customWidth="1"/>
  </cols>
  <sheetData>
    <row r="1" spans="1:9" ht="15" customHeight="1">
      <c r="A1" s="2"/>
      <c r="B1" s="117"/>
      <c r="C1" s="117"/>
      <c r="D1" s="27"/>
      <c r="E1" s="27"/>
      <c r="F1" s="1"/>
      <c r="G1" s="1"/>
      <c r="H1" s="30" t="s">
        <v>82</v>
      </c>
      <c r="I1" s="35"/>
    </row>
    <row r="2" spans="1:9" ht="15" customHeight="1">
      <c r="A2" s="1"/>
      <c r="B2" s="115" t="s">
        <v>83</v>
      </c>
      <c r="C2" s="115"/>
      <c r="D2" s="115"/>
      <c r="E2" s="115"/>
      <c r="F2" s="115"/>
      <c r="G2" s="115"/>
      <c r="H2" s="115"/>
      <c r="I2" s="35"/>
    </row>
    <row r="3" spans="1:9" ht="15" customHeight="1">
      <c r="A3" s="3"/>
      <c r="B3" s="116" t="s">
        <v>4</v>
      </c>
      <c r="C3" s="116"/>
      <c r="D3" s="116"/>
      <c r="E3" s="116"/>
      <c r="G3" s="3"/>
      <c r="H3" s="31" t="s">
        <v>5</v>
      </c>
      <c r="I3" s="35"/>
    </row>
    <row r="4" spans="1:9" ht="15" customHeight="1">
      <c r="A4" s="5"/>
      <c r="B4" s="110" t="s">
        <v>8</v>
      </c>
      <c r="C4" s="110"/>
      <c r="D4" s="110"/>
      <c r="E4" s="110"/>
      <c r="F4" s="110" t="s">
        <v>43</v>
      </c>
      <c r="G4" s="110"/>
      <c r="H4" s="110"/>
      <c r="I4" s="35"/>
    </row>
    <row r="5" spans="1:9" ht="15" customHeight="1">
      <c r="A5" s="5"/>
      <c r="B5" s="110" t="s">
        <v>47</v>
      </c>
      <c r="C5" s="110"/>
      <c r="D5" s="110" t="s">
        <v>38</v>
      </c>
      <c r="E5" s="110" t="s">
        <v>39</v>
      </c>
      <c r="F5" s="110" t="s">
        <v>27</v>
      </c>
      <c r="G5" s="110" t="s">
        <v>84</v>
      </c>
      <c r="H5" s="110" t="s">
        <v>85</v>
      </c>
      <c r="I5" s="35"/>
    </row>
    <row r="6" spans="1:9" ht="15" customHeight="1">
      <c r="A6" s="32"/>
      <c r="B6" s="81" t="s">
        <v>48</v>
      </c>
      <c r="C6" s="81" t="s">
        <v>49</v>
      </c>
      <c r="D6" s="126"/>
      <c r="E6" s="126"/>
      <c r="F6" s="126"/>
      <c r="G6" s="126"/>
      <c r="H6" s="126"/>
      <c r="I6" s="35"/>
    </row>
    <row r="7" spans="1:9" ht="15" customHeight="1">
      <c r="A7" s="82"/>
      <c r="B7" s="83"/>
      <c r="C7" s="83"/>
      <c r="D7" s="83"/>
      <c r="E7" s="83" t="s">
        <v>40</v>
      </c>
      <c r="F7" s="84">
        <f t="shared" ref="F7:H8" si="0">F8</f>
        <v>1372.23</v>
      </c>
      <c r="G7" s="84">
        <f t="shared" si="0"/>
        <v>1292.23</v>
      </c>
      <c r="H7" s="85">
        <f t="shared" si="0"/>
        <v>80</v>
      </c>
      <c r="I7" s="35"/>
    </row>
    <row r="8" spans="1:9" ht="15" customHeight="1">
      <c r="A8" s="82"/>
      <c r="B8" s="86" t="s">
        <v>16</v>
      </c>
      <c r="C8" s="86" t="s">
        <v>16</v>
      </c>
      <c r="D8" s="87"/>
      <c r="E8" s="87" t="s">
        <v>16</v>
      </c>
      <c r="F8" s="88">
        <f t="shared" si="0"/>
        <v>1372.23</v>
      </c>
      <c r="G8" s="88">
        <f t="shared" si="0"/>
        <v>1292.23</v>
      </c>
      <c r="H8" s="89">
        <f t="shared" si="0"/>
        <v>80</v>
      </c>
      <c r="I8" s="80"/>
    </row>
    <row r="9" spans="1:9" ht="15" customHeight="1">
      <c r="A9" s="82"/>
      <c r="B9" s="86" t="s">
        <v>16</v>
      </c>
      <c r="C9" s="86" t="s">
        <v>16</v>
      </c>
      <c r="D9" s="87" t="s">
        <v>161</v>
      </c>
      <c r="E9" s="87" t="s">
        <v>162</v>
      </c>
      <c r="F9" s="90">
        <f>G9+H9</f>
        <v>1372.23</v>
      </c>
      <c r="G9" s="90">
        <f>G10+G20+G31</f>
        <v>1292.23</v>
      </c>
      <c r="H9" s="91">
        <v>80</v>
      </c>
      <c r="I9" s="35"/>
    </row>
    <row r="10" spans="1:9" ht="15" customHeight="1">
      <c r="A10" s="82"/>
      <c r="B10" s="86" t="s">
        <v>16</v>
      </c>
      <c r="C10" s="86" t="s">
        <v>16</v>
      </c>
      <c r="D10" s="87" t="s">
        <v>86</v>
      </c>
      <c r="E10" s="87" t="s">
        <v>223</v>
      </c>
      <c r="F10" s="92">
        <f>G10</f>
        <v>1190.45</v>
      </c>
      <c r="G10" s="90">
        <v>1190.45</v>
      </c>
      <c r="H10" s="91"/>
      <c r="I10" s="35"/>
    </row>
    <row r="11" spans="1:9" ht="15" customHeight="1">
      <c r="A11" s="82"/>
      <c r="B11" s="86" t="s">
        <v>203</v>
      </c>
      <c r="C11" s="86" t="s">
        <v>224</v>
      </c>
      <c r="D11" s="87" t="s">
        <v>87</v>
      </c>
      <c r="E11" s="87" t="s">
        <v>225</v>
      </c>
      <c r="F11" s="90">
        <f>G11</f>
        <v>485.55</v>
      </c>
      <c r="G11" s="90">
        <v>485.55</v>
      </c>
      <c r="H11" s="91"/>
      <c r="I11" s="35"/>
    </row>
    <row r="12" spans="1:9" ht="15" customHeight="1">
      <c r="A12" s="93"/>
      <c r="B12" s="86" t="s">
        <v>203</v>
      </c>
      <c r="C12" s="86" t="s">
        <v>226</v>
      </c>
      <c r="D12" s="87" t="s">
        <v>88</v>
      </c>
      <c r="E12" s="87" t="s">
        <v>227</v>
      </c>
      <c r="F12" s="90">
        <f>G12</f>
        <v>60.5</v>
      </c>
      <c r="G12" s="90">
        <v>60.5</v>
      </c>
      <c r="H12" s="91"/>
      <c r="I12" s="35"/>
    </row>
    <row r="13" spans="1:9" ht="15" customHeight="1">
      <c r="A13" s="93"/>
      <c r="B13" s="86" t="s">
        <v>203</v>
      </c>
      <c r="C13" s="86" t="s">
        <v>228</v>
      </c>
      <c r="D13" s="87" t="s">
        <v>89</v>
      </c>
      <c r="E13" s="87" t="s">
        <v>229</v>
      </c>
      <c r="F13" s="90">
        <f>G13</f>
        <v>325.62</v>
      </c>
      <c r="G13" s="90">
        <v>325.62</v>
      </c>
      <c r="H13" s="91"/>
      <c r="I13" s="35"/>
    </row>
    <row r="14" spans="1:9" ht="15" customHeight="1">
      <c r="A14" s="82"/>
      <c r="B14" s="86" t="s">
        <v>203</v>
      </c>
      <c r="C14" s="86" t="s">
        <v>230</v>
      </c>
      <c r="D14" s="87" t="s">
        <v>90</v>
      </c>
      <c r="E14" s="87" t="s">
        <v>231</v>
      </c>
      <c r="F14" s="90">
        <f>G14</f>
        <v>143.22999999999999</v>
      </c>
      <c r="G14" s="90">
        <v>143.22999999999999</v>
      </c>
      <c r="H14" s="91"/>
      <c r="I14" s="35"/>
    </row>
    <row r="15" spans="1:9" ht="15" customHeight="1">
      <c r="A15" s="93"/>
      <c r="B15" s="86" t="s">
        <v>203</v>
      </c>
      <c r="C15" s="86" t="s">
        <v>232</v>
      </c>
      <c r="D15" s="87" t="s">
        <v>91</v>
      </c>
      <c r="E15" s="87" t="s">
        <v>233</v>
      </c>
      <c r="F15" s="90">
        <v>66.56</v>
      </c>
      <c r="G15" s="90">
        <v>66.56</v>
      </c>
      <c r="H15" s="91"/>
      <c r="I15" s="35"/>
    </row>
    <row r="16" spans="1:9" ht="15" customHeight="1">
      <c r="A16" s="93"/>
      <c r="B16" s="86" t="s">
        <v>203</v>
      </c>
      <c r="C16" s="86" t="s">
        <v>204</v>
      </c>
      <c r="D16" s="87" t="s">
        <v>92</v>
      </c>
      <c r="E16" s="87" t="s">
        <v>234</v>
      </c>
      <c r="F16" s="90">
        <v>9.15</v>
      </c>
      <c r="G16" s="90">
        <v>9.15</v>
      </c>
      <c r="H16" s="91"/>
      <c r="I16" s="35"/>
    </row>
    <row r="17" spans="1:9" ht="15" customHeight="1">
      <c r="A17" s="93"/>
      <c r="B17" s="86" t="s">
        <v>203</v>
      </c>
      <c r="C17" s="86" t="s">
        <v>204</v>
      </c>
      <c r="D17" s="87" t="s">
        <v>93</v>
      </c>
      <c r="E17" s="87" t="s">
        <v>235</v>
      </c>
      <c r="F17" s="90">
        <v>4.99</v>
      </c>
      <c r="G17" s="90">
        <v>4.99</v>
      </c>
      <c r="H17" s="91"/>
      <c r="I17" s="35"/>
    </row>
    <row r="18" spans="1:9" ht="15" customHeight="1">
      <c r="A18" s="93"/>
      <c r="B18" s="86" t="s">
        <v>203</v>
      </c>
      <c r="C18" s="86" t="s">
        <v>204</v>
      </c>
      <c r="D18" s="87" t="s">
        <v>94</v>
      </c>
      <c r="E18" s="87" t="s">
        <v>236</v>
      </c>
      <c r="F18" s="90">
        <v>4.16</v>
      </c>
      <c r="G18" s="90">
        <v>4.16</v>
      </c>
      <c r="H18" s="91"/>
      <c r="I18" s="35"/>
    </row>
    <row r="19" spans="1:9" ht="15" customHeight="1">
      <c r="A19" s="127"/>
      <c r="B19" s="86" t="s">
        <v>203</v>
      </c>
      <c r="C19" s="86" t="s">
        <v>237</v>
      </c>
      <c r="D19" s="87" t="s">
        <v>95</v>
      </c>
      <c r="E19" s="87" t="s">
        <v>238</v>
      </c>
      <c r="F19" s="90">
        <v>99.84</v>
      </c>
      <c r="G19" s="90">
        <v>99.84</v>
      </c>
      <c r="H19" s="91"/>
      <c r="I19" s="35"/>
    </row>
    <row r="20" spans="1:9" ht="15" customHeight="1">
      <c r="A20" s="127"/>
      <c r="B20" s="86" t="s">
        <v>16</v>
      </c>
      <c r="C20" s="86" t="s">
        <v>16</v>
      </c>
      <c r="D20" s="87" t="s">
        <v>96</v>
      </c>
      <c r="E20" s="87" t="s">
        <v>239</v>
      </c>
      <c r="F20" s="92">
        <f>G20+H20</f>
        <v>94.98</v>
      </c>
      <c r="G20" s="90">
        <v>14.98</v>
      </c>
      <c r="H20" s="91">
        <v>80</v>
      </c>
      <c r="I20" s="35"/>
    </row>
    <row r="21" spans="1:9" ht="15" customHeight="1">
      <c r="A21" s="93"/>
      <c r="B21" s="86" t="s">
        <v>240</v>
      </c>
      <c r="C21" s="86" t="s">
        <v>224</v>
      </c>
      <c r="D21" s="87" t="s">
        <v>97</v>
      </c>
      <c r="E21" s="87" t="s">
        <v>241</v>
      </c>
      <c r="F21" s="90">
        <v>41.8</v>
      </c>
      <c r="G21" s="90"/>
      <c r="H21" s="91">
        <v>41.8</v>
      </c>
      <c r="I21" s="35"/>
    </row>
    <row r="22" spans="1:9" ht="15" customHeight="1">
      <c r="A22" s="93"/>
      <c r="B22" s="86" t="s">
        <v>240</v>
      </c>
      <c r="C22" s="86" t="s">
        <v>226</v>
      </c>
      <c r="D22" s="87" t="s">
        <v>98</v>
      </c>
      <c r="E22" s="87" t="s">
        <v>242</v>
      </c>
      <c r="F22" s="90">
        <v>4.5999999999999996</v>
      </c>
      <c r="G22" s="90"/>
      <c r="H22" s="91">
        <v>4.5999999999999996</v>
      </c>
      <c r="I22" s="35"/>
    </row>
    <row r="23" spans="1:9" ht="15" customHeight="1">
      <c r="A23" s="82"/>
      <c r="B23" s="86" t="s">
        <v>240</v>
      </c>
      <c r="C23" s="86" t="s">
        <v>243</v>
      </c>
      <c r="D23" s="87" t="s">
        <v>244</v>
      </c>
      <c r="E23" s="87" t="s">
        <v>245</v>
      </c>
      <c r="F23" s="90">
        <v>2</v>
      </c>
      <c r="G23" s="90"/>
      <c r="H23" s="91">
        <v>2</v>
      </c>
      <c r="I23" s="35"/>
    </row>
    <row r="24" spans="1:9" ht="15" customHeight="1">
      <c r="A24" s="93"/>
      <c r="B24" s="86" t="s">
        <v>240</v>
      </c>
      <c r="C24" s="86" t="s">
        <v>219</v>
      </c>
      <c r="D24" s="87" t="s">
        <v>99</v>
      </c>
      <c r="E24" s="87" t="s">
        <v>246</v>
      </c>
      <c r="F24" s="90">
        <v>1.4</v>
      </c>
      <c r="G24" s="90"/>
      <c r="H24" s="91">
        <v>1.4</v>
      </c>
      <c r="I24" s="35"/>
    </row>
    <row r="25" spans="1:9" ht="15" customHeight="1">
      <c r="A25" s="93"/>
      <c r="B25" s="86" t="s">
        <v>240</v>
      </c>
      <c r="C25" s="86" t="s">
        <v>247</v>
      </c>
      <c r="D25" s="87" t="s">
        <v>100</v>
      </c>
      <c r="E25" s="87" t="s">
        <v>248</v>
      </c>
      <c r="F25" s="90">
        <v>4.5</v>
      </c>
      <c r="G25" s="90"/>
      <c r="H25" s="91">
        <v>4.5</v>
      </c>
      <c r="I25" s="35"/>
    </row>
    <row r="26" spans="1:9" ht="15" customHeight="1">
      <c r="A26" s="93"/>
      <c r="B26" s="86" t="s">
        <v>240</v>
      </c>
      <c r="C26" s="86" t="s">
        <v>249</v>
      </c>
      <c r="D26" s="87" t="s">
        <v>101</v>
      </c>
      <c r="E26" s="87" t="s">
        <v>250</v>
      </c>
      <c r="F26" s="90">
        <v>20</v>
      </c>
      <c r="G26" s="90"/>
      <c r="H26" s="91">
        <v>20</v>
      </c>
      <c r="I26" s="35"/>
    </row>
    <row r="27" spans="1:9" ht="15" customHeight="1">
      <c r="A27" s="93"/>
      <c r="B27" s="86" t="s">
        <v>240</v>
      </c>
      <c r="C27" s="86" t="s">
        <v>251</v>
      </c>
      <c r="D27" s="87" t="s">
        <v>102</v>
      </c>
      <c r="E27" s="87" t="s">
        <v>252</v>
      </c>
      <c r="F27" s="90">
        <v>1</v>
      </c>
      <c r="G27" s="90"/>
      <c r="H27" s="91">
        <v>1</v>
      </c>
      <c r="I27" s="35"/>
    </row>
    <row r="28" spans="1:9" ht="15" customHeight="1">
      <c r="A28" s="93"/>
      <c r="B28" s="86" t="s">
        <v>240</v>
      </c>
      <c r="C28" s="86" t="s">
        <v>253</v>
      </c>
      <c r="D28" s="87" t="s">
        <v>103</v>
      </c>
      <c r="E28" s="87" t="s">
        <v>254</v>
      </c>
      <c r="F28" s="90">
        <v>4.7</v>
      </c>
      <c r="G28" s="90"/>
      <c r="H28" s="91">
        <v>4.7</v>
      </c>
      <c r="I28" s="35"/>
    </row>
    <row r="29" spans="1:9" ht="15" customHeight="1">
      <c r="A29" s="93"/>
      <c r="B29" s="86" t="s">
        <v>240</v>
      </c>
      <c r="C29" s="86" t="s">
        <v>255</v>
      </c>
      <c r="D29" s="87" t="s">
        <v>104</v>
      </c>
      <c r="E29" s="87" t="s">
        <v>256</v>
      </c>
      <c r="F29" s="90">
        <v>9.86</v>
      </c>
      <c r="G29" s="90">
        <v>6.66</v>
      </c>
      <c r="H29" s="91"/>
      <c r="I29" s="35"/>
    </row>
    <row r="30" spans="1:9" ht="15" customHeight="1">
      <c r="A30" s="93"/>
      <c r="B30" s="86" t="s">
        <v>240</v>
      </c>
      <c r="C30" s="86" t="s">
        <v>257</v>
      </c>
      <c r="D30" s="87" t="s">
        <v>105</v>
      </c>
      <c r="E30" s="87" t="s">
        <v>258</v>
      </c>
      <c r="F30" s="90">
        <v>8.32</v>
      </c>
      <c r="G30" s="90">
        <v>8.32</v>
      </c>
      <c r="H30" s="91"/>
      <c r="I30" s="35"/>
    </row>
    <row r="31" spans="1:9" s="66" customFormat="1" ht="15" customHeight="1">
      <c r="A31" s="94"/>
      <c r="B31" s="95" t="s">
        <v>16</v>
      </c>
      <c r="C31" s="95" t="s">
        <v>16</v>
      </c>
      <c r="D31" s="96" t="s">
        <v>106</v>
      </c>
      <c r="E31" s="96" t="s">
        <v>277</v>
      </c>
      <c r="F31" s="92">
        <f>F32</f>
        <v>86.8</v>
      </c>
      <c r="G31" s="92">
        <f>G32</f>
        <v>86.8</v>
      </c>
      <c r="H31" s="97"/>
      <c r="I31" s="70"/>
    </row>
    <row r="32" spans="1:9" ht="15" customHeight="1">
      <c r="A32" s="93"/>
      <c r="B32" s="86" t="s">
        <v>218</v>
      </c>
      <c r="C32" s="86" t="s">
        <v>219</v>
      </c>
      <c r="D32" s="87" t="s">
        <v>107</v>
      </c>
      <c r="E32" s="87" t="s">
        <v>259</v>
      </c>
      <c r="F32" s="90">
        <f>G32</f>
        <v>86.8</v>
      </c>
      <c r="G32" s="90">
        <v>86.8</v>
      </c>
      <c r="H32" s="91"/>
      <c r="I32" s="35"/>
    </row>
    <row r="33" spans="1:9" ht="15" customHeight="1">
      <c r="A33" s="93"/>
      <c r="B33" s="86" t="s">
        <v>218</v>
      </c>
      <c r="C33" s="86" t="s">
        <v>219</v>
      </c>
      <c r="D33" s="87" t="s">
        <v>108</v>
      </c>
      <c r="E33" s="87" t="s">
        <v>260</v>
      </c>
      <c r="F33" s="90">
        <v>81.97</v>
      </c>
      <c r="G33" s="90">
        <v>81.97</v>
      </c>
      <c r="H33" s="91"/>
      <c r="I33" s="35"/>
    </row>
    <row r="34" spans="1:9" ht="15" customHeight="1">
      <c r="A34" s="93"/>
      <c r="B34" s="86" t="s">
        <v>218</v>
      </c>
      <c r="C34" s="86" t="s">
        <v>261</v>
      </c>
      <c r="D34" s="87" t="s">
        <v>109</v>
      </c>
      <c r="E34" s="87" t="s">
        <v>262</v>
      </c>
      <c r="F34" s="90">
        <v>0.04</v>
      </c>
      <c r="G34" s="90">
        <v>0.04</v>
      </c>
      <c r="H34" s="91"/>
      <c r="I34" s="35"/>
    </row>
    <row r="35" spans="1:9" ht="15" customHeight="1">
      <c r="A35" s="82"/>
      <c r="B35" s="98">
        <v>303</v>
      </c>
      <c r="C35" s="99" t="s">
        <v>275</v>
      </c>
      <c r="D35" s="87">
        <v>210202</v>
      </c>
      <c r="E35" s="100" t="s">
        <v>263</v>
      </c>
      <c r="F35" s="101">
        <v>4.79</v>
      </c>
      <c r="G35" s="101">
        <v>4.79</v>
      </c>
      <c r="H35" s="102"/>
      <c r="I35" s="35"/>
    </row>
    <row r="36" spans="1:9" ht="22.8" customHeight="1">
      <c r="B36" s="64"/>
      <c r="C36" s="64"/>
      <c r="D36" s="64"/>
      <c r="E36" s="64"/>
      <c r="F36" s="64"/>
      <c r="G36" s="64"/>
      <c r="H36" s="64"/>
      <c r="I36" s="35"/>
    </row>
    <row r="37" spans="1:9" ht="22.8" customHeight="1">
      <c r="A37" s="111"/>
      <c r="B37" s="64"/>
      <c r="C37" s="64"/>
      <c r="D37" s="64"/>
      <c r="E37" s="64"/>
      <c r="F37" s="64"/>
      <c r="G37" s="64"/>
      <c r="H37" s="64"/>
      <c r="I37" s="35"/>
    </row>
    <row r="38" spans="1:9" ht="22.8" customHeight="1">
      <c r="A38" s="111"/>
      <c r="B38" s="64"/>
      <c r="C38" s="64"/>
      <c r="D38" s="64"/>
      <c r="E38" s="64"/>
      <c r="F38" s="64"/>
      <c r="G38" s="64"/>
      <c r="H38" s="64"/>
      <c r="I38" s="35"/>
    </row>
    <row r="39" spans="1:9" ht="22.8" customHeight="1">
      <c r="B39" s="64"/>
      <c r="C39" s="64"/>
      <c r="D39" s="64"/>
      <c r="E39" s="64"/>
      <c r="F39" s="64"/>
      <c r="G39" s="64"/>
      <c r="H39" s="64"/>
      <c r="I39" s="35"/>
    </row>
    <row r="40" spans="1:9" ht="9.75" customHeight="1">
      <c r="A40" s="18"/>
      <c r="B40" s="64"/>
      <c r="C40" s="64"/>
      <c r="D40" s="64"/>
      <c r="E40" s="64"/>
      <c r="F40" s="64"/>
      <c r="G40" s="64"/>
      <c r="H40" s="64"/>
      <c r="I40" s="36"/>
    </row>
    <row r="41" spans="1:9">
      <c r="B41" s="64"/>
      <c r="C41" s="64"/>
      <c r="D41" s="64"/>
      <c r="E41" s="64"/>
      <c r="F41" s="64"/>
      <c r="G41" s="64"/>
      <c r="H41" s="64"/>
    </row>
    <row r="42" spans="1:9">
      <c r="B42" s="64"/>
      <c r="C42" s="64"/>
      <c r="D42" s="64"/>
      <c r="E42" s="64"/>
      <c r="F42" s="64"/>
      <c r="G42" s="64"/>
      <c r="H42" s="64"/>
    </row>
    <row r="43" spans="1:9">
      <c r="B43" s="64"/>
      <c r="C43" s="64"/>
      <c r="D43" s="64"/>
      <c r="E43" s="64"/>
      <c r="F43" s="64"/>
      <c r="G43" s="64"/>
      <c r="H43" s="64"/>
    </row>
    <row r="44" spans="1:9">
      <c r="B44" s="64"/>
      <c r="C44" s="64"/>
      <c r="D44" s="64"/>
      <c r="E44" s="64"/>
      <c r="F44" s="64"/>
      <c r="G44" s="64"/>
      <c r="H44" s="64"/>
    </row>
    <row r="45" spans="1:9">
      <c r="B45" s="64"/>
      <c r="C45" s="64"/>
      <c r="D45" s="64"/>
      <c r="E45" s="64"/>
      <c r="F45" s="64"/>
      <c r="G45" s="64"/>
      <c r="H45" s="64"/>
    </row>
    <row r="46" spans="1:9">
      <c r="B46" s="64"/>
      <c r="C46" s="64"/>
      <c r="D46" s="64"/>
      <c r="E46" s="64"/>
      <c r="F46" s="64"/>
      <c r="G46" s="64"/>
      <c r="H46" s="64"/>
    </row>
    <row r="47" spans="1:9">
      <c r="B47" s="64"/>
      <c r="C47" s="64"/>
      <c r="D47" s="64"/>
      <c r="E47" s="64"/>
      <c r="F47" s="64"/>
      <c r="G47" s="64"/>
      <c r="H47" s="64"/>
    </row>
    <row r="48" spans="1:9">
      <c r="B48" s="64"/>
      <c r="C48" s="64"/>
      <c r="D48" s="64"/>
      <c r="E48" s="64"/>
      <c r="F48" s="64"/>
      <c r="G48" s="64"/>
      <c r="H48" s="64"/>
    </row>
    <row r="49" spans="2:8">
      <c r="B49" s="64"/>
      <c r="C49" s="64"/>
      <c r="D49" s="64"/>
      <c r="E49" s="64"/>
      <c r="F49" s="64"/>
      <c r="G49" s="64"/>
      <c r="H49" s="64"/>
    </row>
    <row r="50" spans="2:8">
      <c r="B50" s="64"/>
      <c r="C50" s="64"/>
      <c r="D50" s="64"/>
      <c r="E50" s="64"/>
      <c r="F50" s="64"/>
      <c r="G50" s="64"/>
      <c r="H50" s="64"/>
    </row>
    <row r="51" spans="2:8">
      <c r="B51" s="64"/>
      <c r="C51" s="64"/>
      <c r="D51" s="64"/>
      <c r="E51" s="64"/>
      <c r="F51" s="64"/>
      <c r="G51" s="64"/>
      <c r="H51" s="64"/>
    </row>
    <row r="52" spans="2:8">
      <c r="B52" s="64"/>
      <c r="C52" s="64"/>
      <c r="D52" s="64"/>
      <c r="E52" s="64"/>
      <c r="F52" s="64"/>
      <c r="G52" s="64"/>
      <c r="H52" s="64"/>
    </row>
  </sheetData>
  <mergeCells count="13">
    <mergeCell ref="A37:A38"/>
    <mergeCell ref="D5:D6"/>
    <mergeCell ref="E5:E6"/>
    <mergeCell ref="F5:F6"/>
    <mergeCell ref="A19:A20"/>
    <mergeCell ref="B1:C1"/>
    <mergeCell ref="B2:H2"/>
    <mergeCell ref="B3:E3"/>
    <mergeCell ref="B4:E4"/>
    <mergeCell ref="F4:H4"/>
    <mergeCell ref="H5:H6"/>
    <mergeCell ref="B5:C5"/>
    <mergeCell ref="G5:G6"/>
  </mergeCells>
  <phoneticPr fontId="18" type="noConversion"/>
  <pageMargins left="0.75" right="0.75" top="0.270000010728836" bottom="0.270000010728836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H20"/>
  <sheetViews>
    <sheetView workbookViewId="0">
      <pane ySplit="5" topLeftCell="A6" activePane="bottomLeft" state="frozen"/>
      <selection pane="bottomLeft" activeCell="E12" sqref="E12"/>
    </sheetView>
  </sheetViews>
  <sheetFormatPr defaultColWidth="10" defaultRowHeight="14.4"/>
  <cols>
    <col min="1" max="1" width="1.44140625" customWidth="1"/>
    <col min="2" max="2" width="7.88671875" customWidth="1"/>
    <col min="3" max="3" width="10.5546875" customWidth="1"/>
    <col min="4" max="4" width="6.109375" customWidth="1"/>
    <col min="5" max="5" width="13.33203125" customWidth="1"/>
    <col min="6" max="6" width="41" customWidth="1"/>
    <col min="7" max="7" width="24.44140625" customWidth="1"/>
    <col min="8" max="8" width="18.77734375" customWidth="1"/>
    <col min="9" max="10" width="9.77734375" customWidth="1"/>
  </cols>
  <sheetData>
    <row r="1" spans="1:8" ht="16.350000000000001" customHeight="1">
      <c r="A1" s="1"/>
      <c r="B1" s="117"/>
      <c r="C1" s="117"/>
      <c r="D1" s="117"/>
      <c r="E1" s="27"/>
      <c r="F1" s="27"/>
      <c r="G1" s="20" t="s">
        <v>110</v>
      </c>
      <c r="H1" s="5"/>
    </row>
    <row r="2" spans="1:8" ht="22.8" customHeight="1">
      <c r="A2" s="1"/>
      <c r="B2" s="115" t="s">
        <v>111</v>
      </c>
      <c r="C2" s="115"/>
      <c r="D2" s="115"/>
      <c r="E2" s="115"/>
      <c r="F2" s="115"/>
      <c r="G2" s="115"/>
      <c r="H2" s="5" t="s">
        <v>2</v>
      </c>
    </row>
    <row r="3" spans="1:8" ht="19.5" customHeight="1">
      <c r="A3" s="3"/>
      <c r="B3" s="116" t="s">
        <v>4</v>
      </c>
      <c r="C3" s="116"/>
      <c r="D3" s="116"/>
      <c r="E3" s="116"/>
      <c r="F3" s="116"/>
      <c r="G3" s="21" t="s">
        <v>5</v>
      </c>
      <c r="H3" s="22"/>
    </row>
    <row r="4" spans="1:8" ht="24.45" customHeight="1">
      <c r="A4" s="7"/>
      <c r="B4" s="110" t="s">
        <v>47</v>
      </c>
      <c r="C4" s="110"/>
      <c r="D4" s="110"/>
      <c r="E4" s="110" t="s">
        <v>38</v>
      </c>
      <c r="F4" s="110" t="s">
        <v>39</v>
      </c>
      <c r="G4" s="110" t="s">
        <v>112</v>
      </c>
      <c r="H4" s="23"/>
    </row>
    <row r="5" spans="1:8" ht="24.45" customHeight="1">
      <c r="A5" s="7"/>
      <c r="B5" s="6" t="s">
        <v>48</v>
      </c>
      <c r="C5" s="6" t="s">
        <v>49</v>
      </c>
      <c r="D5" s="6" t="s">
        <v>50</v>
      </c>
      <c r="E5" s="110"/>
      <c r="F5" s="110"/>
      <c r="G5" s="110"/>
      <c r="H5" s="24"/>
    </row>
    <row r="6" spans="1:8" ht="22.8" customHeight="1">
      <c r="A6" s="8"/>
      <c r="B6" s="9"/>
      <c r="C6" s="9"/>
      <c r="D6" s="9"/>
      <c r="E6" s="9"/>
      <c r="F6" s="9" t="s">
        <v>40</v>
      </c>
      <c r="G6" s="29">
        <f>G7</f>
        <v>176.56</v>
      </c>
      <c r="H6" s="25"/>
    </row>
    <row r="7" spans="1:8" ht="22.8" customHeight="1">
      <c r="A7" s="7"/>
      <c r="B7" s="12"/>
      <c r="C7" s="12"/>
      <c r="D7" s="12"/>
      <c r="E7" s="12"/>
      <c r="F7" s="12" t="s">
        <v>16</v>
      </c>
      <c r="G7" s="15">
        <f>G8</f>
        <v>176.56</v>
      </c>
      <c r="H7" s="23"/>
    </row>
    <row r="8" spans="1:8" ht="22.8" customHeight="1">
      <c r="A8" s="7"/>
      <c r="B8" s="12"/>
      <c r="C8" s="12"/>
      <c r="D8" s="12"/>
      <c r="E8" s="12"/>
      <c r="F8" s="12" t="s">
        <v>280</v>
      </c>
      <c r="G8" s="15">
        <f>G9+G11+G13+G18</f>
        <v>176.56</v>
      </c>
      <c r="H8" s="23"/>
    </row>
    <row r="9" spans="1:8" ht="22.8" customHeight="1">
      <c r="A9" s="7"/>
      <c r="B9" s="66">
        <v>214</v>
      </c>
      <c r="C9" s="78" t="s">
        <v>281</v>
      </c>
      <c r="D9" s="71" t="s">
        <v>278</v>
      </c>
      <c r="F9" s="72" t="s">
        <v>267</v>
      </c>
      <c r="G9" s="15">
        <v>176.56</v>
      </c>
      <c r="H9" s="24"/>
    </row>
    <row r="10" spans="1:8" ht="22.8" customHeight="1">
      <c r="A10" s="7"/>
      <c r="B10" s="12"/>
      <c r="C10" s="12"/>
      <c r="D10" s="12"/>
      <c r="E10" s="12"/>
      <c r="F10" s="12"/>
      <c r="G10" s="17"/>
      <c r="H10" s="24"/>
    </row>
    <row r="11" spans="1:8" ht="22.8" customHeight="1">
      <c r="B11" s="12"/>
      <c r="C11" s="12"/>
      <c r="D11" s="12"/>
      <c r="E11" s="12"/>
      <c r="F11" s="12"/>
      <c r="G11" s="15"/>
      <c r="H11" s="24"/>
    </row>
    <row r="12" spans="1:8" ht="22.8" customHeight="1">
      <c r="A12" s="7"/>
      <c r="B12" s="12"/>
      <c r="C12" s="12"/>
      <c r="D12" s="12"/>
      <c r="E12" s="12"/>
      <c r="F12" s="12"/>
      <c r="G12" s="17"/>
      <c r="H12" s="24"/>
    </row>
    <row r="13" spans="1:8" ht="22.8" customHeight="1">
      <c r="B13" s="12"/>
      <c r="C13" s="12"/>
      <c r="D13" s="12"/>
      <c r="E13" s="12"/>
      <c r="F13" s="12"/>
      <c r="G13" s="15"/>
      <c r="H13" s="24"/>
    </row>
    <row r="14" spans="1:8" ht="22.8" customHeight="1">
      <c r="A14" s="118"/>
      <c r="B14" s="12"/>
      <c r="C14" s="12"/>
      <c r="D14" s="12"/>
      <c r="E14" s="12"/>
      <c r="F14" s="12"/>
      <c r="G14" s="17"/>
      <c r="H14" s="24"/>
    </row>
    <row r="15" spans="1:8" ht="22.8" customHeight="1">
      <c r="A15" s="118"/>
      <c r="B15" s="12"/>
      <c r="C15" s="12"/>
      <c r="D15" s="12"/>
      <c r="E15" s="12"/>
      <c r="F15" s="12"/>
      <c r="G15" s="17"/>
      <c r="H15" s="24"/>
    </row>
    <row r="16" spans="1:8" ht="22.8" customHeight="1">
      <c r="A16" s="118"/>
      <c r="B16" s="12"/>
      <c r="C16" s="12"/>
      <c r="D16" s="12"/>
      <c r="E16" s="12"/>
      <c r="F16" s="12"/>
      <c r="G16" s="17"/>
      <c r="H16" s="24"/>
    </row>
    <row r="17" spans="1:8" ht="22.8" customHeight="1">
      <c r="A17" s="118"/>
      <c r="B17" s="12"/>
      <c r="C17" s="12"/>
      <c r="D17" s="12"/>
      <c r="E17" s="12"/>
      <c r="F17" s="12"/>
      <c r="G17" s="17"/>
      <c r="H17" s="24"/>
    </row>
    <row r="18" spans="1:8" ht="22.8" customHeight="1">
      <c r="B18" s="12"/>
      <c r="C18" s="12"/>
      <c r="D18" s="12"/>
      <c r="E18" s="12"/>
      <c r="F18" s="12"/>
      <c r="G18" s="15"/>
      <c r="H18" s="24"/>
    </row>
    <row r="19" spans="1:8" ht="22.8" customHeight="1">
      <c r="A19" s="7"/>
      <c r="B19" s="12"/>
      <c r="C19" s="12"/>
      <c r="D19" s="12"/>
      <c r="E19" s="12"/>
      <c r="F19" s="12"/>
      <c r="G19" s="17"/>
      <c r="H19" s="24"/>
    </row>
    <row r="20" spans="1:8" ht="9.75" customHeight="1">
      <c r="A20" s="18"/>
      <c r="B20" s="19"/>
      <c r="C20" s="19"/>
      <c r="D20" s="19"/>
      <c r="E20" s="19"/>
      <c r="F20" s="18"/>
      <c r="G20" s="18"/>
      <c r="H20" s="26"/>
    </row>
  </sheetData>
  <mergeCells count="8">
    <mergeCell ref="A14:A17"/>
    <mergeCell ref="E4:E5"/>
    <mergeCell ref="F4:F5"/>
    <mergeCell ref="G4:G5"/>
    <mergeCell ref="B1:D1"/>
    <mergeCell ref="B2:G2"/>
    <mergeCell ref="B3:F3"/>
    <mergeCell ref="B4:D4"/>
  </mergeCells>
  <phoneticPr fontId="18" type="noConversion"/>
  <pageMargins left="0.89" right="0.75" top="1.05" bottom="0.2700000107288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2022-03-22T02:28:41Z</cp:lastPrinted>
  <dcterms:created xsi:type="dcterms:W3CDTF">2022-03-09T08:14:00Z</dcterms:created>
  <dcterms:modified xsi:type="dcterms:W3CDTF">2022-03-22T02:28:45Z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322970F8DC854CB4BC4133A2E7553C15</vt:lpwstr>
  </property>
  <property fmtid="{D5CDD505-2E9C-101B-9397-08002B2CF9AE}" pid="3" name="KSOProductBuildVer">
    <vt:lpwstr>2052-11.1.0.11294</vt:lpwstr>
  </property>
</Properties>
</file>