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<sst xmlns="http://schemas.openxmlformats.org/spreadsheetml/2006/main" count="87" uniqueCount="53">
  <si>
    <t>旺苍县磁材新材料暨资源综合利用项目征收房屋征地地上附属设施及林木补偿表</t>
  </si>
  <si>
    <t xml:space="preserve">                                                单位：株、亩、元</t>
  </si>
  <si>
    <t>村、社</t>
  </si>
  <si>
    <t>序号</t>
  </si>
  <si>
    <t>姓名</t>
  </si>
  <si>
    <t>项目</t>
  </si>
  <si>
    <t>规格</t>
  </si>
  <si>
    <t>数量</t>
  </si>
  <si>
    <t>标准</t>
  </si>
  <si>
    <t>补偿金额</t>
  </si>
  <si>
    <t>备注</t>
  </si>
  <si>
    <t>英萃镇长石村</t>
  </si>
  <si>
    <t>丁良全</t>
  </si>
  <si>
    <t>板栗树</t>
  </si>
  <si>
    <t>盛果</t>
  </si>
  <si>
    <t>小计</t>
  </si>
  <si>
    <t>无主户</t>
  </si>
  <si>
    <t>坟</t>
  </si>
  <si>
    <t>土坟</t>
  </si>
  <si>
    <t>周仕伟</t>
  </si>
  <si>
    <t>合墓坟</t>
  </si>
  <si>
    <t>小 计</t>
  </si>
  <si>
    <t>合计</t>
  </si>
  <si>
    <t>旺苍县磁材新材料暨资源综合利用项目成片林补偿表</t>
  </si>
  <si>
    <t xml:space="preserve">地类                    户主姓名  </t>
  </si>
  <si>
    <t>乔木林地</t>
  </si>
  <si>
    <t>金额</t>
  </si>
  <si>
    <t>灌木林地</t>
  </si>
  <si>
    <t>0301</t>
  </si>
  <si>
    <t>0305</t>
  </si>
  <si>
    <t>英萃长石村五社</t>
  </si>
  <si>
    <t>杨仕寿</t>
  </si>
  <si>
    <t>陈明江</t>
  </si>
  <si>
    <t>杨泽富</t>
  </si>
  <si>
    <t>杨恩</t>
  </si>
  <si>
    <t>杨先荣</t>
  </si>
  <si>
    <t>杨占斌</t>
  </si>
  <si>
    <t>唐仕义</t>
  </si>
  <si>
    <t>丁义锐</t>
  </si>
  <si>
    <t>周伯德</t>
  </si>
  <si>
    <t>旺苍县磁材新材料暨资源综合利用项目征收房屋征地地上
附属设施及林木补偿表</t>
  </si>
  <si>
    <t>三江镇战旗村</t>
  </si>
  <si>
    <t>何昌修</t>
  </si>
  <si>
    <t>用材树</t>
  </si>
  <si>
    <t>大树</t>
  </si>
  <si>
    <t>中树</t>
  </si>
  <si>
    <t>竹子</t>
  </si>
  <si>
    <t>大笼</t>
  </si>
  <si>
    <t>三江镇战旗村一社成片林补偿表</t>
  </si>
  <si>
    <t>赵子勇</t>
  </si>
  <si>
    <t>李寿安</t>
  </si>
  <si>
    <t>张映翠</t>
  </si>
  <si>
    <t>李东</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</si>
</sst>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34">
    <font>
      <sz val="11"/>
      <color theme="1"/>
      <name val="宋体"/>
      <charset val="134"/>
      <scheme val="minor"/>
    </font>
    <font>
      <b/>
      <sz val="18"/>
      <name val="方正小标宋简体"/>
      <charset val="134"/>
    </font>
    <font>
      <sz val="14"/>
      <name val="仿宋"/>
      <charset val="134"/>
    </font>
    <font>
      <b/>
      <sz val="14"/>
      <name val="仿宋"/>
      <charset val="134"/>
    </font>
    <font>
      <b/>
      <sz val="18"/>
      <name val="仿宋"/>
      <charset val="134"/>
    </font>
    <font>
      <b/>
      <sz val="20"/>
      <color theme="1"/>
      <name val="方正小标宋简体"/>
      <charset val="134"/>
    </font>
    <font>
      <b/>
      <sz val="14"/>
      <color theme="1"/>
      <name val="宋体"/>
      <charset val="134"/>
      <scheme val="minor"/>
    </font>
    <font>
      <b/>
      <vertAlign val="superscript"/>
      <sz val="14"/>
      <name val="宋体"/>
      <charset val="134"/>
    </font>
    <font>
      <sz val="12"/>
      <color theme="1"/>
      <name val="宋体"/>
      <charset val="134"/>
      <scheme val="minor"/>
    </font>
    <font>
      <sz val="12"/>
      <name val="宋体"/>
      <charset val="134"/>
    </font>
    <font>
      <sz val="10"/>
      <color theme="1"/>
      <name val="宋体"/>
      <charset val="134"/>
      <scheme val="minor"/>
    </font>
    <font>
      <b/>
      <sz val="12"/>
      <color theme="1"/>
      <name val="宋体"/>
      <charset val="134"/>
      <scheme val="minor"/>
    </font>
    <font>
      <b/>
      <sz val="16"/>
      <color theme="1"/>
      <name val="宋体"/>
      <charset val="134"/>
      <scheme val="minor"/>
    </font>
    <font>
      <b/>
      <sz val="20"/>
      <color theme="1"/>
      <name val="宋体"/>
      <charset val="134"/>
      <scheme val="minor"/>
    </font>
    <font>
      <b/>
      <sz val="16"/>
      <color theme="1"/>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13"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18" fillId="9" borderId="0" applyNumberFormat="0" applyBorder="0" applyAlignment="0" applyProtection="0">
      <alignment vertical="center"/>
    </xf>
    <xf numFmtId="0" fontId="21" fillId="0" borderId="15" applyNumberFormat="0" applyFill="0" applyAlignment="0" applyProtection="0">
      <alignment vertical="center"/>
    </xf>
    <xf numFmtId="0" fontId="18" fillId="10" borderId="0" applyNumberFormat="0" applyBorder="0" applyAlignment="0" applyProtection="0">
      <alignment vertical="center"/>
    </xf>
    <xf numFmtId="0" fontId="27" fillId="11" borderId="16" applyNumberFormat="0" applyAlignment="0" applyProtection="0">
      <alignment vertical="center"/>
    </xf>
    <xf numFmtId="0" fontId="28" fillId="11" borderId="12" applyNumberFormat="0" applyAlignment="0" applyProtection="0">
      <alignment vertical="center"/>
    </xf>
    <xf numFmtId="0" fontId="29" fillId="12" borderId="17"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cellStyleXfs>
  <cellXfs count="47">
    <xf numFmtId="0" fontId="0" fillId="0" borderId="0" xfId="0">
      <alignment vertical="center"/>
    </xf>
    <xf numFmtId="49" fontId="1" fillId="0" borderId="0" xfId="0" applyNumberFormat="1" applyFont="1" applyFill="1" applyAlignment="1">
      <alignment horizontal="center" vertical="center" wrapText="1" shrinkToFit="1"/>
    </xf>
    <xf numFmtId="0" fontId="2" fillId="0" borderId="0" xfId="0" applyFont="1" applyFill="1" applyBorder="1" applyAlignment="1">
      <alignment horizontal="center" vertical="center" shrinkToFi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4" fillId="0" borderId="1" xfId="0" applyFont="1" applyFill="1" applyBorder="1" applyAlignment="1">
      <alignment vertical="center" wrapText="1" shrinkToFit="1"/>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justify"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49" fontId="7" fillId="0" borderId="2" xfId="0" applyNumberFormat="1" applyFont="1" applyFill="1" applyBorder="1" applyAlignment="1">
      <alignment horizontal="center" vertical="justify"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176" fontId="10" fillId="0" borderId="9" xfId="0" applyNumberFormat="1" applyFont="1" applyFill="1" applyBorder="1" applyAlignment="1">
      <alignment horizontal="center" vertical="center" wrapText="1"/>
    </xf>
    <xf numFmtId="176" fontId="10" fillId="0" borderId="10" xfId="0" applyNumberFormat="1" applyFont="1" applyFill="1" applyBorder="1" applyAlignment="1">
      <alignment horizontal="center" vertical="center" wrapText="1"/>
    </xf>
    <xf numFmtId="0" fontId="0" fillId="0" borderId="1" xfId="0" applyFont="1" applyFill="1" applyBorder="1" applyAlignment="1">
      <alignment vertical="center"/>
    </xf>
    <xf numFmtId="176" fontId="11" fillId="0" borderId="9"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13"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14" fillId="0" borderId="0" xfId="0" applyFont="1" applyFill="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xf>
    <xf numFmtId="176" fontId="11" fillId="0" borderId="10" xfId="0" applyNumberFormat="1" applyFont="1" applyFill="1" applyBorder="1" applyAlignment="1">
      <alignment horizontal="center" vertical="center"/>
    </xf>
    <xf numFmtId="0" fontId="13" fillId="0" borderId="1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abSelected="1" topLeftCell="A23" workbookViewId="0">
      <selection activeCell="H35" sqref="H35"/>
    </sheetView>
  </sheetViews>
  <sheetFormatPr defaultColWidth="9" defaultRowHeight="13.5"/>
  <cols>
    <col min="2" max="2" width="9.125" customWidth="1"/>
    <col min="3" max="3" width="12.875" customWidth="1"/>
    <col min="4" max="4" width="11.125" customWidth="1"/>
    <col min="6" max="6" width="7.625" customWidth="1"/>
    <col min="7" max="7" width="10.25" customWidth="1"/>
    <col min="8" max="8" width="13.375" customWidth="1"/>
    <col min="9" max="9" width="6.875" customWidth="1"/>
  </cols>
  <sheetData>
    <row r="1" ht="54" customHeight="1" spans="1:9">
      <c r="A1" s="1" t="s">
        <v>0</v>
      </c>
      <c r="B1" s="1"/>
      <c r="C1" s="1"/>
      <c r="D1" s="1"/>
      <c r="E1" s="1"/>
      <c r="F1" s="1"/>
      <c r="G1" s="1"/>
      <c r="H1" s="1"/>
      <c r="I1" s="1"/>
    </row>
    <row r="2" ht="15" customHeight="1" spans="1:9">
      <c r="A2" s="2" t="s">
        <v>1</v>
      </c>
      <c r="B2" s="2"/>
      <c r="C2" s="2"/>
      <c r="D2" s="2"/>
      <c r="E2" s="2"/>
      <c r="F2" s="2"/>
      <c r="G2" s="2"/>
      <c r="H2" s="2"/>
      <c r="I2" s="2"/>
    </row>
    <row r="3" ht="33" customHeight="1" spans="1:9">
      <c r="A3" s="3" t="s">
        <v>2</v>
      </c>
      <c r="B3" s="3" t="s">
        <v>3</v>
      </c>
      <c r="C3" s="3" t="s">
        <v>4</v>
      </c>
      <c r="D3" s="3" t="s">
        <v>5</v>
      </c>
      <c r="E3" s="4" t="s">
        <v>6</v>
      </c>
      <c r="F3" s="5" t="s">
        <v>7</v>
      </c>
      <c r="G3" s="3" t="s">
        <v>8</v>
      </c>
      <c r="H3" s="3" t="s">
        <v>9</v>
      </c>
      <c r="I3" s="3" t="s">
        <v>10</v>
      </c>
    </row>
    <row r="4" ht="18.75" spans="1:9">
      <c r="A4" s="6" t="s">
        <v>11</v>
      </c>
      <c r="B4" s="7">
        <v>1</v>
      </c>
      <c r="C4" s="7" t="s">
        <v>12</v>
      </c>
      <c r="D4" s="6" t="s">
        <v>13</v>
      </c>
      <c r="E4" s="8" t="s">
        <v>14</v>
      </c>
      <c r="F4" s="8">
        <v>3</v>
      </c>
      <c r="G4" s="8">
        <v>200</v>
      </c>
      <c r="H4" s="8">
        <v>600</v>
      </c>
      <c r="I4" s="3"/>
    </row>
    <row r="5" ht="18.75" spans="1:9">
      <c r="A5" s="6"/>
      <c r="B5" s="7"/>
      <c r="C5" s="7"/>
      <c r="D5" s="3" t="s">
        <v>15</v>
      </c>
      <c r="E5" s="4"/>
      <c r="F5" s="5"/>
      <c r="G5" s="3"/>
      <c r="H5" s="3">
        <v>600</v>
      </c>
      <c r="I5" s="3"/>
    </row>
    <row r="6" ht="18.75" spans="1:9">
      <c r="A6" s="6"/>
      <c r="B6" s="8">
        <v>2</v>
      </c>
      <c r="C6" s="8" t="s">
        <v>16</v>
      </c>
      <c r="D6" s="6" t="s">
        <v>17</v>
      </c>
      <c r="E6" s="8" t="s">
        <v>18</v>
      </c>
      <c r="F6" s="8">
        <v>5</v>
      </c>
      <c r="G6" s="8">
        <v>3000</v>
      </c>
      <c r="H6" s="8">
        <f t="shared" ref="H6:H9" si="0">G6*F6</f>
        <v>15000</v>
      </c>
      <c r="I6" s="8"/>
    </row>
    <row r="7" ht="18.75" spans="1:9">
      <c r="A7" s="6"/>
      <c r="B7" s="8"/>
      <c r="C7" s="8"/>
      <c r="D7" s="9" t="s">
        <v>15</v>
      </c>
      <c r="E7" s="8"/>
      <c r="F7" s="8"/>
      <c r="G7" s="8"/>
      <c r="H7" s="9">
        <f>SUM(H6:H6)</f>
        <v>15000</v>
      </c>
      <c r="I7" s="8"/>
    </row>
    <row r="8" ht="18.75" spans="1:9">
      <c r="A8" s="6"/>
      <c r="B8" s="8">
        <v>3</v>
      </c>
      <c r="C8" s="8" t="s">
        <v>19</v>
      </c>
      <c r="D8" s="6" t="s">
        <v>17</v>
      </c>
      <c r="E8" s="8" t="s">
        <v>18</v>
      </c>
      <c r="F8" s="8">
        <v>4</v>
      </c>
      <c r="G8" s="8">
        <v>3000</v>
      </c>
      <c r="H8" s="8">
        <f t="shared" si="0"/>
        <v>12000</v>
      </c>
      <c r="I8" s="8"/>
    </row>
    <row r="9" ht="18.75" spans="1:9">
      <c r="A9" s="6"/>
      <c r="B9" s="8"/>
      <c r="C9" s="8"/>
      <c r="D9" s="6" t="s">
        <v>20</v>
      </c>
      <c r="E9" s="8" t="s">
        <v>18</v>
      </c>
      <c r="F9" s="8">
        <v>2</v>
      </c>
      <c r="G9" s="8">
        <v>3000</v>
      </c>
      <c r="H9" s="8">
        <f t="shared" si="0"/>
        <v>6000</v>
      </c>
      <c r="I9" s="8"/>
    </row>
    <row r="10" ht="18.75" spans="1:9">
      <c r="A10" s="6"/>
      <c r="B10" s="8"/>
      <c r="C10" s="8"/>
      <c r="D10" s="9" t="s">
        <v>21</v>
      </c>
      <c r="E10" s="8"/>
      <c r="F10" s="8"/>
      <c r="G10" s="8"/>
      <c r="H10" s="9">
        <f>SUM(H8:H9)</f>
        <v>18000</v>
      </c>
      <c r="I10" s="8"/>
    </row>
    <row r="11" ht="29" customHeight="1" spans="1:9">
      <c r="A11" s="10" t="s">
        <v>22</v>
      </c>
      <c r="B11" s="10"/>
      <c r="C11" s="11"/>
      <c r="D11" s="11"/>
      <c r="E11" s="11"/>
      <c r="F11" s="11"/>
      <c r="G11" s="11"/>
      <c r="H11" s="10">
        <f>H10+H7+H5</f>
        <v>33600</v>
      </c>
      <c r="I11" s="11"/>
    </row>
    <row r="12" ht="35" customHeight="1" spans="1:9">
      <c r="A12" s="12" t="s">
        <v>23</v>
      </c>
      <c r="B12" s="12"/>
      <c r="C12" s="12"/>
      <c r="D12" s="12"/>
      <c r="E12" s="12"/>
      <c r="F12" s="12"/>
      <c r="G12" s="12"/>
      <c r="H12" s="12"/>
      <c r="I12" s="12"/>
    </row>
    <row r="13" ht="36" customHeight="1" spans="1:9">
      <c r="A13" s="13" t="s">
        <v>3</v>
      </c>
      <c r="B13" s="14" t="s">
        <v>24</v>
      </c>
      <c r="C13" s="13" t="s">
        <v>25</v>
      </c>
      <c r="D13" s="15" t="s">
        <v>26</v>
      </c>
      <c r="E13" s="16"/>
      <c r="F13" s="13" t="s">
        <v>27</v>
      </c>
      <c r="G13" s="17" t="s">
        <v>26</v>
      </c>
      <c r="H13" s="18" t="s">
        <v>22</v>
      </c>
      <c r="I13" s="18"/>
    </row>
    <row r="14" ht="18.75" spans="1:9">
      <c r="A14" s="13"/>
      <c r="B14" s="19"/>
      <c r="C14" s="13" t="s">
        <v>28</v>
      </c>
      <c r="D14" s="20"/>
      <c r="E14" s="21"/>
      <c r="F14" s="47" t="s">
        <v>29</v>
      </c>
      <c r="G14" s="22"/>
      <c r="H14" s="18"/>
      <c r="I14" s="18"/>
    </row>
    <row r="15" ht="26" customHeight="1" spans="1:9">
      <c r="A15" s="13" t="s">
        <v>30</v>
      </c>
      <c r="B15" s="13"/>
      <c r="C15" s="13"/>
      <c r="D15" s="13"/>
      <c r="E15" s="13"/>
      <c r="F15" s="13"/>
      <c r="G15" s="13"/>
      <c r="H15" s="13"/>
      <c r="I15" s="13"/>
    </row>
    <row r="16" ht="26" customHeight="1" spans="1:9">
      <c r="A16" s="23">
        <v>1</v>
      </c>
      <c r="B16" s="24" t="s">
        <v>31</v>
      </c>
      <c r="C16" s="25">
        <v>17.2</v>
      </c>
      <c r="D16" s="26">
        <f t="shared" ref="D16:D26" si="1">C16*4500</f>
        <v>77400</v>
      </c>
      <c r="E16" s="27"/>
      <c r="F16" s="28"/>
      <c r="G16" s="23"/>
      <c r="H16" s="29">
        <f t="shared" ref="H16:H26" si="2">G16+D16</f>
        <v>77400</v>
      </c>
      <c r="I16" s="43"/>
    </row>
    <row r="17" ht="26" customHeight="1" spans="1:9">
      <c r="A17" s="23">
        <v>2</v>
      </c>
      <c r="B17" s="24" t="s">
        <v>32</v>
      </c>
      <c r="C17" s="25">
        <v>2.93</v>
      </c>
      <c r="D17" s="26">
        <f t="shared" si="1"/>
        <v>13185</v>
      </c>
      <c r="E17" s="27"/>
      <c r="F17" s="28"/>
      <c r="G17" s="23"/>
      <c r="H17" s="29">
        <f t="shared" si="2"/>
        <v>13185</v>
      </c>
      <c r="I17" s="43"/>
    </row>
    <row r="18" ht="26" customHeight="1" spans="1:9">
      <c r="A18" s="23">
        <v>3</v>
      </c>
      <c r="B18" s="24" t="s">
        <v>33</v>
      </c>
      <c r="C18" s="25">
        <v>2.59</v>
      </c>
      <c r="D18" s="26">
        <f t="shared" si="1"/>
        <v>11655</v>
      </c>
      <c r="E18" s="27"/>
      <c r="F18" s="28"/>
      <c r="G18" s="23"/>
      <c r="H18" s="29">
        <f t="shared" si="2"/>
        <v>11655</v>
      </c>
      <c r="I18" s="43"/>
    </row>
    <row r="19" ht="26" customHeight="1" spans="1:9">
      <c r="A19" s="23">
        <v>4</v>
      </c>
      <c r="B19" s="24" t="s">
        <v>34</v>
      </c>
      <c r="C19" s="25">
        <v>5.18</v>
      </c>
      <c r="D19" s="26">
        <f t="shared" si="1"/>
        <v>23310</v>
      </c>
      <c r="E19" s="27"/>
      <c r="F19" s="28"/>
      <c r="G19" s="23"/>
      <c r="H19" s="29">
        <f t="shared" si="2"/>
        <v>23310</v>
      </c>
      <c r="I19" s="43"/>
    </row>
    <row r="20" ht="26" customHeight="1" spans="1:9">
      <c r="A20" s="23">
        <v>5</v>
      </c>
      <c r="B20" s="24" t="s">
        <v>35</v>
      </c>
      <c r="C20" s="25">
        <v>8.14</v>
      </c>
      <c r="D20" s="26">
        <f t="shared" si="1"/>
        <v>36630</v>
      </c>
      <c r="E20" s="27"/>
      <c r="F20" s="28"/>
      <c r="G20" s="23"/>
      <c r="H20" s="29">
        <f t="shared" si="2"/>
        <v>36630</v>
      </c>
      <c r="I20" s="43"/>
    </row>
    <row r="21" ht="26" customHeight="1" spans="1:9">
      <c r="A21" s="23">
        <v>6</v>
      </c>
      <c r="B21" s="24" t="s">
        <v>36</v>
      </c>
      <c r="C21" s="25">
        <v>1.35</v>
      </c>
      <c r="D21" s="26">
        <f t="shared" si="1"/>
        <v>6075</v>
      </c>
      <c r="E21" s="27"/>
      <c r="F21" s="28"/>
      <c r="G21" s="23"/>
      <c r="H21" s="29">
        <f t="shared" si="2"/>
        <v>6075</v>
      </c>
      <c r="I21" s="43"/>
    </row>
    <row r="22" ht="26" customHeight="1" spans="1:9">
      <c r="A22" s="23">
        <v>7</v>
      </c>
      <c r="B22" s="24" t="s">
        <v>37</v>
      </c>
      <c r="C22" s="25">
        <v>34.72</v>
      </c>
      <c r="D22" s="26">
        <f t="shared" si="1"/>
        <v>156240</v>
      </c>
      <c r="E22" s="27"/>
      <c r="F22" s="28"/>
      <c r="G22" s="23"/>
      <c r="H22" s="29">
        <f t="shared" si="2"/>
        <v>156240</v>
      </c>
      <c r="I22" s="43"/>
    </row>
    <row r="23" ht="26" customHeight="1" spans="1:9">
      <c r="A23" s="23">
        <v>8</v>
      </c>
      <c r="B23" s="24" t="s">
        <v>19</v>
      </c>
      <c r="C23" s="25">
        <v>41.47</v>
      </c>
      <c r="D23" s="26">
        <f t="shared" si="1"/>
        <v>186615</v>
      </c>
      <c r="E23" s="27"/>
      <c r="F23" s="28"/>
      <c r="G23" s="23"/>
      <c r="H23" s="29">
        <f t="shared" si="2"/>
        <v>186615</v>
      </c>
      <c r="I23" s="43"/>
    </row>
    <row r="24" ht="26" customHeight="1" spans="1:9">
      <c r="A24" s="23">
        <v>9</v>
      </c>
      <c r="B24" s="24" t="s">
        <v>38</v>
      </c>
      <c r="C24" s="25">
        <v>9.34</v>
      </c>
      <c r="D24" s="26">
        <f t="shared" si="1"/>
        <v>42030</v>
      </c>
      <c r="E24" s="27"/>
      <c r="F24" s="28"/>
      <c r="G24" s="23"/>
      <c r="H24" s="29">
        <f t="shared" si="2"/>
        <v>42030</v>
      </c>
      <c r="I24" s="43"/>
    </row>
    <row r="25" ht="26" customHeight="1" spans="1:9">
      <c r="A25" s="23">
        <v>10</v>
      </c>
      <c r="B25" s="24" t="s">
        <v>39</v>
      </c>
      <c r="C25" s="25">
        <v>12.18</v>
      </c>
      <c r="D25" s="26">
        <f t="shared" si="1"/>
        <v>54810</v>
      </c>
      <c r="E25" s="27"/>
      <c r="F25" s="28"/>
      <c r="G25" s="23"/>
      <c r="H25" s="29">
        <f t="shared" si="2"/>
        <v>54810</v>
      </c>
      <c r="I25" s="43"/>
    </row>
    <row r="26" ht="30" customHeight="1" spans="1:9">
      <c r="A26" s="23">
        <v>11</v>
      </c>
      <c r="B26" s="24" t="s">
        <v>12</v>
      </c>
      <c r="C26" s="25">
        <v>14.34</v>
      </c>
      <c r="D26" s="26">
        <f t="shared" si="1"/>
        <v>64530</v>
      </c>
      <c r="E26" s="27"/>
      <c r="F26" s="28"/>
      <c r="G26" s="23"/>
      <c r="H26" s="29">
        <f t="shared" si="2"/>
        <v>64530</v>
      </c>
      <c r="I26" s="43"/>
    </row>
    <row r="27" ht="30" customHeight="1" spans="1:9">
      <c r="A27" s="30" t="s">
        <v>22</v>
      </c>
      <c r="B27" s="30"/>
      <c r="C27" s="28"/>
      <c r="D27" s="31"/>
      <c r="E27" s="32"/>
      <c r="F27" s="28"/>
      <c r="G27" s="28"/>
      <c r="H27" s="33">
        <f>SUM(H16:H26)</f>
        <v>672480</v>
      </c>
      <c r="I27" s="44"/>
    </row>
    <row r="30" ht="59" customHeight="1" spans="1:9">
      <c r="A30" s="1" t="s">
        <v>40</v>
      </c>
      <c r="B30" s="1"/>
      <c r="C30" s="1"/>
      <c r="D30" s="1"/>
      <c r="E30" s="1"/>
      <c r="F30" s="1"/>
      <c r="G30" s="1"/>
      <c r="H30" s="1"/>
      <c r="I30" s="1"/>
    </row>
    <row r="31" ht="18.75" spans="1:9">
      <c r="A31" s="2" t="s">
        <v>1</v>
      </c>
      <c r="B31" s="2"/>
      <c r="C31" s="2"/>
      <c r="D31" s="2"/>
      <c r="E31" s="2"/>
      <c r="F31" s="2"/>
      <c r="G31" s="2"/>
      <c r="H31" s="2"/>
      <c r="I31" s="2"/>
    </row>
    <row r="32" ht="39" customHeight="1" spans="1:9">
      <c r="A32" s="3" t="s">
        <v>2</v>
      </c>
      <c r="B32" s="3" t="s">
        <v>3</v>
      </c>
      <c r="C32" s="3" t="s">
        <v>4</v>
      </c>
      <c r="D32" s="3" t="s">
        <v>5</v>
      </c>
      <c r="E32" s="4" t="s">
        <v>6</v>
      </c>
      <c r="F32" s="5" t="s">
        <v>7</v>
      </c>
      <c r="G32" s="3" t="s">
        <v>8</v>
      </c>
      <c r="H32" s="3" t="s">
        <v>9</v>
      </c>
      <c r="I32" s="3" t="s">
        <v>10</v>
      </c>
    </row>
    <row r="33" ht="39" customHeight="1" spans="1:9">
      <c r="A33" s="6" t="s">
        <v>41</v>
      </c>
      <c r="B33" s="7">
        <v>1</v>
      </c>
      <c r="C33" s="7" t="s">
        <v>42</v>
      </c>
      <c r="D33" s="6" t="s">
        <v>43</v>
      </c>
      <c r="E33" s="8" t="s">
        <v>44</v>
      </c>
      <c r="F33" s="8">
        <v>1</v>
      </c>
      <c r="G33" s="8">
        <v>100</v>
      </c>
      <c r="H33" s="8">
        <f t="shared" ref="H33:H35" si="3">G33*F33</f>
        <v>100</v>
      </c>
      <c r="I33" s="3"/>
    </row>
    <row r="34" ht="39" customHeight="1" spans="1:9">
      <c r="A34" s="6"/>
      <c r="B34" s="7"/>
      <c r="C34" s="7"/>
      <c r="D34" s="6"/>
      <c r="E34" s="8" t="s">
        <v>45</v>
      </c>
      <c r="F34" s="8">
        <v>2</v>
      </c>
      <c r="G34" s="8">
        <v>50</v>
      </c>
      <c r="H34" s="8">
        <f t="shared" si="3"/>
        <v>100</v>
      </c>
      <c r="I34" s="3"/>
    </row>
    <row r="35" ht="39" customHeight="1" spans="1:9">
      <c r="A35" s="6"/>
      <c r="B35" s="7"/>
      <c r="C35" s="7"/>
      <c r="D35" s="6" t="s">
        <v>46</v>
      </c>
      <c r="E35" s="8" t="s">
        <v>47</v>
      </c>
      <c r="F35" s="8">
        <v>1</v>
      </c>
      <c r="G35" s="8">
        <v>160</v>
      </c>
      <c r="H35" s="8">
        <f t="shared" si="3"/>
        <v>160</v>
      </c>
      <c r="I35" s="3"/>
    </row>
    <row r="36" ht="39" customHeight="1" spans="1:9">
      <c r="A36" s="6"/>
      <c r="B36" s="7"/>
      <c r="C36" s="7"/>
      <c r="D36" s="3" t="s">
        <v>15</v>
      </c>
      <c r="E36" s="4"/>
      <c r="F36" s="5"/>
      <c r="G36" s="3"/>
      <c r="H36" s="3">
        <f>SUM(H33:H35)</f>
        <v>360</v>
      </c>
      <c r="I36" s="3"/>
    </row>
    <row r="37" ht="39" customHeight="1" spans="1:9">
      <c r="A37" s="10" t="s">
        <v>22</v>
      </c>
      <c r="B37" s="10"/>
      <c r="C37" s="7"/>
      <c r="D37" s="3"/>
      <c r="E37" s="4"/>
      <c r="F37" s="5"/>
      <c r="G37" s="3"/>
      <c r="H37" s="34">
        <v>360</v>
      </c>
      <c r="I37" s="3"/>
    </row>
    <row r="38" ht="39" customHeight="1" spans="1:9">
      <c r="A38" s="35" t="s">
        <v>23</v>
      </c>
      <c r="B38" s="35"/>
      <c r="C38" s="35"/>
      <c r="D38" s="35"/>
      <c r="E38" s="35"/>
      <c r="F38" s="35"/>
      <c r="G38" s="35"/>
      <c r="H38" s="35"/>
      <c r="I38" s="35"/>
    </row>
    <row r="39" ht="39" customHeight="1" spans="1:9">
      <c r="A39" s="36" t="s">
        <v>48</v>
      </c>
      <c r="B39" s="37"/>
      <c r="C39" s="37"/>
      <c r="D39" s="37"/>
      <c r="E39" s="37"/>
      <c r="F39" s="37"/>
      <c r="G39" s="37"/>
      <c r="H39" s="37"/>
      <c r="I39" s="37"/>
    </row>
    <row r="40" ht="39" customHeight="1" spans="1:9">
      <c r="A40" s="13" t="s">
        <v>3</v>
      </c>
      <c r="B40" s="14" t="s">
        <v>24</v>
      </c>
      <c r="C40" s="13" t="s">
        <v>25</v>
      </c>
      <c r="D40" s="13" t="s">
        <v>26</v>
      </c>
      <c r="E40" s="13"/>
      <c r="F40" s="13" t="s">
        <v>27</v>
      </c>
      <c r="G40" s="17" t="s">
        <v>26</v>
      </c>
      <c r="H40" s="38" t="s">
        <v>22</v>
      </c>
      <c r="I40" s="45"/>
    </row>
    <row r="41" ht="39" customHeight="1" spans="1:9">
      <c r="A41" s="13"/>
      <c r="B41" s="19"/>
      <c r="C41" s="13" t="s">
        <v>28</v>
      </c>
      <c r="D41" s="13"/>
      <c r="E41" s="13"/>
      <c r="F41" s="47" t="s">
        <v>29</v>
      </c>
      <c r="G41" s="22"/>
      <c r="H41" s="39"/>
      <c r="I41" s="46"/>
    </row>
    <row r="42" ht="39" customHeight="1" spans="1:9">
      <c r="A42" s="23">
        <v>1</v>
      </c>
      <c r="B42" s="24" t="s">
        <v>49</v>
      </c>
      <c r="C42" s="25">
        <v>5.05</v>
      </c>
      <c r="D42" s="40">
        <f t="shared" ref="D42:D46" si="4">C42*4500</f>
        <v>22725</v>
      </c>
      <c r="E42" s="40"/>
      <c r="F42" s="40"/>
      <c r="G42" s="23"/>
      <c r="H42" s="41">
        <f t="shared" ref="H42:H46" si="5">G42+D42</f>
        <v>22725</v>
      </c>
      <c r="I42" s="41"/>
    </row>
    <row r="43" ht="39" customHeight="1" spans="1:9">
      <c r="A43" s="23">
        <v>2</v>
      </c>
      <c r="B43" s="24" t="s">
        <v>50</v>
      </c>
      <c r="C43" s="25">
        <v>7.02</v>
      </c>
      <c r="D43" s="40">
        <f t="shared" si="4"/>
        <v>31590</v>
      </c>
      <c r="E43" s="40"/>
      <c r="F43" s="40"/>
      <c r="G43" s="23"/>
      <c r="H43" s="41">
        <f t="shared" si="5"/>
        <v>31590</v>
      </c>
      <c r="I43" s="41"/>
    </row>
    <row r="44" ht="39" customHeight="1" spans="1:9">
      <c r="A44" s="23">
        <v>3</v>
      </c>
      <c r="B44" s="24" t="s">
        <v>51</v>
      </c>
      <c r="C44" s="25">
        <v>4.61</v>
      </c>
      <c r="D44" s="40">
        <f t="shared" si="4"/>
        <v>20745</v>
      </c>
      <c r="E44" s="40"/>
      <c r="F44" s="40"/>
      <c r="G44" s="23"/>
      <c r="H44" s="41">
        <f t="shared" si="5"/>
        <v>20745</v>
      </c>
      <c r="I44" s="41"/>
    </row>
    <row r="45" ht="39" customHeight="1" spans="1:9">
      <c r="A45" s="23">
        <v>4</v>
      </c>
      <c r="B45" s="24" t="s">
        <v>42</v>
      </c>
      <c r="C45" s="25">
        <v>2.14</v>
      </c>
      <c r="D45" s="40">
        <f t="shared" si="4"/>
        <v>9630</v>
      </c>
      <c r="E45" s="40"/>
      <c r="F45" s="40"/>
      <c r="G45" s="23"/>
      <c r="H45" s="41">
        <f t="shared" si="5"/>
        <v>9630</v>
      </c>
      <c r="I45" s="41"/>
    </row>
    <row r="46" ht="39" customHeight="1" spans="1:9">
      <c r="A46" s="23">
        <v>5</v>
      </c>
      <c r="B46" s="24" t="s">
        <v>52</v>
      </c>
      <c r="C46" s="25">
        <v>3.94</v>
      </c>
      <c r="D46" s="40">
        <f t="shared" si="4"/>
        <v>17730</v>
      </c>
      <c r="E46" s="40"/>
      <c r="F46" s="40"/>
      <c r="G46" s="23"/>
      <c r="H46" s="41">
        <f t="shared" si="5"/>
        <v>17730</v>
      </c>
      <c r="I46" s="41"/>
    </row>
    <row r="47" ht="39" customHeight="1" spans="1:9">
      <c r="A47" s="30" t="s">
        <v>22</v>
      </c>
      <c r="B47" s="30"/>
      <c r="C47" s="42">
        <f>SUM(C33:C46)</f>
        <v>22.76</v>
      </c>
      <c r="D47" s="42">
        <f>SUM(D33:D46)</f>
        <v>102420</v>
      </c>
      <c r="E47" s="42"/>
      <c r="F47" s="42"/>
      <c r="G47" s="42"/>
      <c r="H47" s="42">
        <f>SUM(H42:H46)</f>
        <v>102420</v>
      </c>
      <c r="I47" s="42"/>
    </row>
  </sheetData>
  <mergeCells count="68">
    <mergeCell ref="A1:I1"/>
    <mergeCell ref="A2:I2"/>
    <mergeCell ref="A11:B11"/>
    <mergeCell ref="A12:I12"/>
    <mergeCell ref="A15:I15"/>
    <mergeCell ref="D16:E16"/>
    <mergeCell ref="H16:I16"/>
    <mergeCell ref="D17:E17"/>
    <mergeCell ref="H17:I17"/>
    <mergeCell ref="D18:E18"/>
    <mergeCell ref="H18:I18"/>
    <mergeCell ref="D19:E19"/>
    <mergeCell ref="H19:I19"/>
    <mergeCell ref="D20:E20"/>
    <mergeCell ref="H20:I20"/>
    <mergeCell ref="D21:E21"/>
    <mergeCell ref="H21:I21"/>
    <mergeCell ref="D22:E22"/>
    <mergeCell ref="H22:I22"/>
    <mergeCell ref="D23:E23"/>
    <mergeCell ref="H23:I23"/>
    <mergeCell ref="D24:E24"/>
    <mergeCell ref="H24:I24"/>
    <mergeCell ref="D25:E25"/>
    <mergeCell ref="H25:I25"/>
    <mergeCell ref="D26:E26"/>
    <mergeCell ref="H26:I26"/>
    <mergeCell ref="A27:B27"/>
    <mergeCell ref="D27:E27"/>
    <mergeCell ref="H27:I27"/>
    <mergeCell ref="A30:I30"/>
    <mergeCell ref="A31:I31"/>
    <mergeCell ref="A37:B37"/>
    <mergeCell ref="A38:I38"/>
    <mergeCell ref="A39:I39"/>
    <mergeCell ref="D42:E42"/>
    <mergeCell ref="H42:I42"/>
    <mergeCell ref="D43:E43"/>
    <mergeCell ref="H43:I43"/>
    <mergeCell ref="D44:E44"/>
    <mergeCell ref="H44:I44"/>
    <mergeCell ref="D45:E45"/>
    <mergeCell ref="H45:I45"/>
    <mergeCell ref="D46:E46"/>
    <mergeCell ref="H46:I46"/>
    <mergeCell ref="A47:B47"/>
    <mergeCell ref="D47:E47"/>
    <mergeCell ref="H47:I47"/>
    <mergeCell ref="A4:A10"/>
    <mergeCell ref="A13:A14"/>
    <mergeCell ref="A33:A36"/>
    <mergeCell ref="A40:A41"/>
    <mergeCell ref="B4:B5"/>
    <mergeCell ref="B6:B7"/>
    <mergeCell ref="B8:B10"/>
    <mergeCell ref="B13:B14"/>
    <mergeCell ref="B33:B36"/>
    <mergeCell ref="B40:B41"/>
    <mergeCell ref="C4:C5"/>
    <mergeCell ref="C6:C7"/>
    <mergeCell ref="C8:C10"/>
    <mergeCell ref="C33:C36"/>
    <mergeCell ref="G13:G14"/>
    <mergeCell ref="G40:G41"/>
    <mergeCell ref="D13:E14"/>
    <mergeCell ref="H13:I14"/>
    <mergeCell ref="D40:E41"/>
    <mergeCell ref="H40:I4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2022-09-26T08:32:00Z</dcterms:created>
  <dcterms:modified xsi:type="dcterms:W3CDTF">2022-09-26T08:53:25Z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AA5DC9AF79E74C5B9CBDA160B720651B</vt:lpwstr>
  </property>
  <property fmtid="{D5CDD505-2E9C-101B-9397-08002B2CF9AE}" pid="3" name="KSOProductBuildVer">
    <vt:lpwstr>2052-11.1.0.12358</vt:lpwstr>
  </property>
</Properties>
</file>