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7212"/>
  </bookViews>
  <sheets>
    <sheet name="附件2-项目计划表" sheetId="12" r:id="rId1"/>
  </sheets>
  <definedNames>
    <definedName name="_xlnm._FilterDatabase" localSheetId="0" hidden="1">'附件2-项目计划表'!$A$5:$S$335</definedName>
    <definedName name="_xlnm.Print_Titles" localSheetId="0">'附件2-项目计划表'!$4:$5</definedName>
  </definedNames>
  <calcPr calcId="144525"/>
</workbook>
</file>

<file path=xl/sharedStrings.xml><?xml version="1.0" encoding="utf-8"?>
<sst xmlns="http://schemas.openxmlformats.org/spreadsheetml/2006/main" count="2832" uniqueCount="1159">
  <si>
    <t>附件2</t>
  </si>
  <si>
    <t>旺苍县2023年度统筹整合财政涉农资金项目调整计划表</t>
  </si>
  <si>
    <t>单位：万元、个、户</t>
  </si>
  <si>
    <t>项目类别和名称</t>
  </si>
  <si>
    <t>建设任务</t>
  </si>
  <si>
    <t>项目计划投资</t>
  </si>
  <si>
    <t>整合涉农
资金来源</t>
  </si>
  <si>
    <t>项目实施方式</t>
  </si>
  <si>
    <t>衔接资金
用于产业</t>
  </si>
  <si>
    <t>产业项目联农带农机制</t>
  </si>
  <si>
    <t>整合后资金使用监管责任单位</t>
  </si>
  <si>
    <t>项目业主单位（具体到乡镇或部门）</t>
  </si>
  <si>
    <t>项目成效</t>
  </si>
  <si>
    <t>备注</t>
  </si>
  <si>
    <t>实施地点</t>
  </si>
  <si>
    <t>建设规模及内容</t>
  </si>
  <si>
    <t>建设标准</t>
  </si>
  <si>
    <t>建设进度计划</t>
  </si>
  <si>
    <t>总投资</t>
  </si>
  <si>
    <t>其中：财政投入</t>
  </si>
  <si>
    <t>惠及脱贫村</t>
  </si>
  <si>
    <t>惠及脱贫户</t>
  </si>
  <si>
    <t>总计</t>
  </si>
  <si>
    <t>一、小型公益性基础设施项目</t>
  </si>
  <si>
    <t>（一）交通</t>
  </si>
  <si>
    <t>1.硬化村组道路</t>
  </si>
  <si>
    <t>12个乡镇
16个村</t>
  </si>
  <si>
    <t>硬化道路46.71公里，铺设青石板590平方米。</t>
  </si>
  <si>
    <t>2023年嘉川镇五四村道路硬化工程</t>
  </si>
  <si>
    <t>嘉川镇五四村</t>
  </si>
  <si>
    <t>硬化道路加宽1.1公里，硬化水沟，增设挡防设施。</t>
  </si>
  <si>
    <t>路面宽4.5米，厚0.18米，C30水泥混凝土</t>
  </si>
  <si>
    <t>4月底开工9月底前完工</t>
  </si>
  <si>
    <t>中央财政衔接推进乡村振兴补助资金</t>
  </si>
  <si>
    <t>以工代赈</t>
  </si>
  <si>
    <t>县交通运输局</t>
  </si>
  <si>
    <t>嘉川镇人民政府</t>
  </si>
  <si>
    <t>2023年木门镇长乐村道路硬化工程</t>
  </si>
  <si>
    <t>木门镇长乐村</t>
  </si>
  <si>
    <t>硬化道路0.8公里，设置1处错车道。</t>
  </si>
  <si>
    <t>3月底开工12月底前完工</t>
  </si>
  <si>
    <t>县乡村振兴局</t>
  </si>
  <si>
    <t>木门镇人民政府</t>
  </si>
  <si>
    <t>2023年白水镇解放村道路硬化工程</t>
  </si>
  <si>
    <t>白水镇解放村</t>
  </si>
  <si>
    <t>硬化村内道路10公里，每公里不低于3处错车道。</t>
  </si>
  <si>
    <t>路面宽3米,厚0.15米，砼C25水泥混凝土</t>
  </si>
  <si>
    <t>3月底开工10月底前完工</t>
  </si>
  <si>
    <t>白水镇人民政府</t>
  </si>
  <si>
    <t>2023年水磨镇百花村道路硬化工程</t>
  </si>
  <si>
    <t>水磨镇百花村</t>
  </si>
  <si>
    <t>硬化道路1.5公里，每公里不低于3处错车道。</t>
  </si>
  <si>
    <t>路面宽3.5米，厚0.18米，C30水泥混凝土</t>
  </si>
  <si>
    <t>水磨镇人民政府</t>
  </si>
  <si>
    <t>2023年米仓山镇大坝村道路硬化工程</t>
  </si>
  <si>
    <t>米仓山镇大坝村</t>
  </si>
  <si>
    <t>硬化联户水泥路面3公里。</t>
  </si>
  <si>
    <t>米仓山镇人民政府</t>
  </si>
  <si>
    <t>2023年东河镇南阳村道路硬化工程</t>
  </si>
  <si>
    <t>东河镇南阳村</t>
  </si>
  <si>
    <t>硬化道路3.5公里，每公里不低于3处错车道。</t>
  </si>
  <si>
    <t>路面宽4.5米 厚0.18米，C30水泥混凝土</t>
  </si>
  <si>
    <t>东河镇人民政府</t>
  </si>
  <si>
    <t>2023年大两镇两汇村道路扩宽工程</t>
  </si>
  <si>
    <t>大两镇两汇村</t>
  </si>
  <si>
    <t>硬化道路5.6公里，每公里不低于3处错车道。</t>
  </si>
  <si>
    <t>大两镇人民政府</t>
  </si>
  <si>
    <t>2023年天星镇大山村道路硬化工程</t>
  </si>
  <si>
    <t>天星镇大山村</t>
  </si>
  <si>
    <t>硬化道路3.8公里，每公里不低于3处错车道。</t>
  </si>
  <si>
    <t>路面至3.5米，厚0.15米，C30水泥混凝土</t>
  </si>
  <si>
    <t>天星镇人民政府</t>
  </si>
  <si>
    <t>2023年木门镇油树村道路扩宽硬化工程</t>
  </si>
  <si>
    <t>木门镇油树村</t>
  </si>
  <si>
    <t>硬化道路5公里，每公里不低于3处错车道。</t>
  </si>
  <si>
    <t>路面加宽至4.5米，厚0.18米，C30水泥混凝土</t>
  </si>
  <si>
    <t>2023年张华镇松浪村道路硬化工程</t>
  </si>
  <si>
    <t>张华镇松浪村</t>
  </si>
  <si>
    <t>硬化道路310米，铺设青石板590平方米。</t>
  </si>
  <si>
    <t>张华镇人民政府</t>
  </si>
  <si>
    <t>2023年天星镇村道路硬化工程</t>
  </si>
  <si>
    <t>天星镇黄松村、新农村、红光村</t>
  </si>
  <si>
    <t>硬化道路2公里，每公里不低于3处错车道。</t>
  </si>
  <si>
    <t>路面宽3米，厚0.15米，C25水泥混凝土</t>
  </si>
  <si>
    <t>2023年九龙镇柏林村路硬化工程</t>
  </si>
  <si>
    <t>九龙镇柏林村</t>
  </si>
  <si>
    <t>硬化道路2.8公里，每公里不低于3处错车道。</t>
  </si>
  <si>
    <t>九龙镇人民政府</t>
  </si>
  <si>
    <t>2023年盐河镇竹垭村道路硬化工程</t>
  </si>
  <si>
    <t>盐河镇竹垭村</t>
  </si>
  <si>
    <t>硬化道路2.3公里，每公里不低于3处错车道。</t>
  </si>
  <si>
    <t>路面宽4米，厚0.18米，C30水泥混凝土</t>
  </si>
  <si>
    <t>盐河镇人民政府</t>
  </si>
  <si>
    <t>2023年木门镇青坪村道路硬化工程</t>
  </si>
  <si>
    <t>木门镇青坪村</t>
  </si>
  <si>
    <t>硬化村内道路5公里，每公里不低于3处错车道。</t>
  </si>
  <si>
    <t>2.改扩建村组道路</t>
  </si>
  <si>
    <t>3个乡镇3个村</t>
  </si>
  <si>
    <t>改扩建村道路8.94公里，产业道路1.4公里。</t>
  </si>
  <si>
    <t>2023年以工代赈项目(改扩建村组道路)</t>
  </si>
  <si>
    <t>张华镇岐山村</t>
  </si>
  <si>
    <t>改扩建村组道路4.69公里，每公里不低于3处错车道。</t>
  </si>
  <si>
    <t>改扩建路面宽度4.5米、厚度0.18米的村组道路4.15公里，改建路面宽度3.5米、厚度0.18米的村组道路0.79公里</t>
  </si>
  <si>
    <t>2023年四季度完成建设</t>
  </si>
  <si>
    <t>省级财政衔接推进乡村振兴补助资金</t>
  </si>
  <si>
    <t>县发展和改革局</t>
  </si>
  <si>
    <t>2023年以工代赈
项目（改扩建产业道路）</t>
  </si>
  <si>
    <t>高阳镇鹿渡村</t>
  </si>
  <si>
    <t>改扩建产业道路1.4公里。</t>
  </si>
  <si>
    <t>高阳镇人民政府</t>
  </si>
  <si>
    <t>2023年张华镇荣华村道路扩宽工程</t>
  </si>
  <si>
    <t>张华镇荣华村</t>
  </si>
  <si>
    <t>改扩建村组道路4公里，每公里增设错车道不低于3处。</t>
  </si>
  <si>
    <t>C25砼修复破损路面，每公里增设错车道不低于3处，增设安防设施</t>
  </si>
  <si>
    <t>3.整治恢复村组道路</t>
  </si>
  <si>
    <t>7个乡镇
9个村</t>
  </si>
  <si>
    <t>道路整治17.31公里，路面修复17.31公里，增设安防设施12.6公里。</t>
  </si>
  <si>
    <t>2023年嘉川镇寨梁村道路整治提升工程</t>
  </si>
  <si>
    <t>嘉川镇寨梁村</t>
  </si>
  <si>
    <t>道路整治3.5公里，增设安防设施1.5公里。</t>
  </si>
  <si>
    <t>路面宽4.5米，厚0.2米，C30水泥混凝土，波形护栏</t>
  </si>
  <si>
    <t>中央财政农村综合改革转移支付资金</t>
  </si>
  <si>
    <t>县公路养护事务中心</t>
  </si>
  <si>
    <t>2023年东河镇灵溪村道路整治提升工程</t>
  </si>
  <si>
    <t>东河镇灵溪村</t>
  </si>
  <si>
    <t>道路整治4.8公里，增设安防设施2公里。</t>
  </si>
  <si>
    <t>路面宽4.5米，厚0.2米，水泥混凝土，波形护栏</t>
  </si>
  <si>
    <t>市级财政衔接推进乡村振兴补助资金</t>
  </si>
  <si>
    <t>2023年三江镇分水村道路整治提升工程</t>
  </si>
  <si>
    <t>三江镇分水村</t>
  </si>
  <si>
    <t>路面修复1公里，增设安防设施1公里。</t>
  </si>
  <si>
    <t>路面宽4.5米，厚0.05米，沥青混凝土，新建波形护栏1.0公里</t>
  </si>
  <si>
    <t>2023年嘉川镇红旗村道路修复工程</t>
  </si>
  <si>
    <t>嘉川镇红旗村</t>
  </si>
  <si>
    <t>对原沥青路面破损段进行修复，长度约130米，平均宽5.5米。</t>
  </si>
  <si>
    <t>2023年嘉川镇石桥村道路修复工程</t>
  </si>
  <si>
    <t>嘉川镇石桥村</t>
  </si>
  <si>
    <t>对原混凝土路面破损段全部挖除后修复为C30混凝土路面，拟修复长度320米。</t>
  </si>
  <si>
    <t>2023年盐河镇竹垭村村道路修复工程</t>
  </si>
  <si>
    <t>路面维修60米，建设挡墙200立方米。</t>
  </si>
  <si>
    <t>C30砼修复破损路面，增设档防设施。</t>
  </si>
  <si>
    <t>4月底开工5月底前完工</t>
  </si>
  <si>
    <t>4.便民桥建设</t>
  </si>
  <si>
    <t>4个乡镇4个村</t>
  </si>
  <si>
    <t>新建便民桥2座，新建漫水路堤及引道工程650米。</t>
  </si>
  <si>
    <t>2023年普济镇洪江村便民桥恢复重建工程</t>
  </si>
  <si>
    <t>普济镇洪江村</t>
  </si>
  <si>
    <t>修复便民桥1座。</t>
  </si>
  <si>
    <t>桥长30米，宽4.5米。</t>
  </si>
  <si>
    <t>普济镇人民政府</t>
  </si>
  <si>
    <t>2023年黄洋镇柳溪河新建便民桥工程</t>
  </si>
  <si>
    <t>黄洋镇蟠龙村</t>
  </si>
  <si>
    <t>新建便民桥1座。</t>
  </si>
  <si>
    <t>桥长40米，宽5.5米，引道69平米。</t>
  </si>
  <si>
    <t>中央财政衔接推进乡村振兴补助资金
市级财政衔接推进乡村振兴补助资金</t>
  </si>
  <si>
    <t>黄洋镇人民政府</t>
  </si>
  <si>
    <t>2023年双汇镇斑竹村新建漫水路堤工程</t>
  </si>
  <si>
    <t>双汇镇斑竹村</t>
  </si>
  <si>
    <t>新建设漫水路堤及引道工程300米。</t>
  </si>
  <si>
    <t>漫水路堤及引道长300米，宽5.0米。</t>
  </si>
  <si>
    <t>中央财政农村综合改革转移支付资金
市级财政衔接推进乡村振兴补助资金</t>
  </si>
  <si>
    <t>双汇镇人民政府</t>
  </si>
  <si>
    <t>2023年双汇镇龙泉村新建漫水路堤工程</t>
  </si>
  <si>
    <t>双汇镇龙泉村</t>
  </si>
  <si>
    <t>新建设漫水路堤及引道工程350米。</t>
  </si>
  <si>
    <t>漫水路堤及引道长350米，宽5.0米。</t>
  </si>
  <si>
    <t>5.新建村组道路</t>
  </si>
  <si>
    <t>2个乡镇
2个村</t>
  </si>
  <si>
    <t>新建泥结碎石道路8.2公里，硬化水沟，增设挡防设施。</t>
  </si>
  <si>
    <t>2023年双汇镇永庆村新建泥结碎石路工程</t>
  </si>
  <si>
    <t>双汇镇永庆村</t>
  </si>
  <si>
    <t>新建泥结碎石道路5公里，硬化水沟，增设挡防设施。</t>
  </si>
  <si>
    <t>路面宽4.5米，厚度0.08米，泥结碎石路面</t>
  </si>
  <si>
    <t>2023年天星镇云峰村新建泥结碎石路工程</t>
  </si>
  <si>
    <t>天星镇云峰村</t>
  </si>
  <si>
    <t>新建泥结碎石道路3.2公里，硬化水沟，增设挡防设施。</t>
  </si>
  <si>
    <t>路基宽5.5米，厚0.15米，结碎石路面</t>
  </si>
  <si>
    <t>（二）水利工程</t>
  </si>
  <si>
    <t>1.提灌站项目</t>
  </si>
  <si>
    <t>4个乡镇
5个村</t>
  </si>
  <si>
    <t>新建提灌站5座/108千瓦。</t>
  </si>
  <si>
    <t>2023年嘉川镇提灌站建设项目</t>
  </si>
  <si>
    <t>嘉川镇蔬菜村</t>
  </si>
  <si>
    <t>新建提灌站1座/22千瓦。</t>
  </si>
  <si>
    <t>四川省农业厅关于印发
《四川省标准化提灌站建设指南》的通知（川农业函[2018]323号）</t>
  </si>
  <si>
    <t>受益农户大于110户</t>
  </si>
  <si>
    <t>县农业农村局</t>
  </si>
  <si>
    <t>2023年木门镇提灌站建设项目</t>
  </si>
  <si>
    <t>木门镇杏垭村</t>
  </si>
  <si>
    <t>受益农户大于160户</t>
  </si>
  <si>
    <t>2023年东河镇提灌站建设项目</t>
  </si>
  <si>
    <t>东河镇长滩村</t>
  </si>
  <si>
    <t>受益农户大于70户</t>
  </si>
  <si>
    <t>2023年普济镇提灌站建设项目</t>
  </si>
  <si>
    <t>普济镇清江村</t>
  </si>
  <si>
    <t>新建提灌站1座/20千瓦。</t>
  </si>
  <si>
    <t>受益农户大于90户</t>
  </si>
  <si>
    <t>2.山坪塘整治</t>
  </si>
  <si>
    <t>12个乡镇
20个村</t>
  </si>
  <si>
    <t>新建山坪塘2口，整治山坪塘19口，新建蓄水池3口，新建渠堰1.4公里，维修渠堰8公里。</t>
  </si>
  <si>
    <t>2023年东河镇马家梁社区水景湾山坪塘整治项目</t>
  </si>
  <si>
    <t>东河镇马家梁社区</t>
  </si>
  <si>
    <t>整治山坪塘1口，清淤，新建防渗挡墙，增设安全防护栏杆，警示牌等。</t>
  </si>
  <si>
    <t>水工混凝土施工、碾压式土石坝施工技术等规范</t>
  </si>
  <si>
    <t>2023年12月底前</t>
  </si>
  <si>
    <t>带动7人参与劳务务工，户均收入2000元</t>
  </si>
  <si>
    <t>县水利局</t>
  </si>
  <si>
    <t>2023年黄洋镇太阳村丫口塘整治项目</t>
  </si>
  <si>
    <t>黄洋镇太阳村</t>
  </si>
  <si>
    <t>整治山坪塘1口，拆除破损六棱块，建截流墙，铺防渗膜，C25砼恢复内坡、警示桩。</t>
  </si>
  <si>
    <t>带动13人参与劳务务工，户均收入2500元</t>
  </si>
  <si>
    <t>2023年木门镇杨林村一组所口田山坪塘整治项目</t>
  </si>
  <si>
    <t>木门镇杨林村</t>
  </si>
  <si>
    <t>整治山坪塘1口，清淤、内外坝护坡整形，整治溢洪道、护栏，放水设施。</t>
  </si>
  <si>
    <t>带动7人参与劳务务工，户均收入2200元</t>
  </si>
  <si>
    <t>2023年木门镇柳树村团结水库大堰整治项目</t>
  </si>
  <si>
    <t>木门镇柳树村</t>
  </si>
  <si>
    <t>整治灌溉渠道7公里。</t>
  </si>
  <si>
    <t>带动12人参与劳务务工，户均收入2600元</t>
  </si>
  <si>
    <t>2023年九龙镇大竹村会上塘整治项目</t>
  </si>
  <si>
    <t>九龙镇大竹村</t>
  </si>
  <si>
    <t>整治山坪塘1口，坝体加固硬化，整治溢洪道。</t>
  </si>
  <si>
    <t>带动10人参与劳务务工，户均收入2800元</t>
  </si>
  <si>
    <t>2023年九龙镇苍山村方田塘整治项目</t>
  </si>
  <si>
    <t>九龙镇苍山村</t>
  </si>
  <si>
    <t>整治山坪塘1口，内外坝硬化，整治两侧排洪堰，外坝堡坎，清淤。</t>
  </si>
  <si>
    <t>带动8人参与劳务务工，户均收入2400元</t>
  </si>
  <si>
    <t>2023年白水镇解放村六组冒水田山坪塘整治项目</t>
  </si>
  <si>
    <t>整治山坪塘1口，加固整治上下游坝坡，坝顶整治，渗漏处理，新建溢洪道、放水设施整治，塘内清淤、安全警示标志安装。</t>
  </si>
  <si>
    <t>带动9人参与劳务务工，户均收入3000元</t>
  </si>
  <si>
    <t>2023年白水镇卢家坝村四组铁厂湾山坪塘整治项目</t>
  </si>
  <si>
    <t>白水镇卢家坝村</t>
  </si>
  <si>
    <t>整治山坪塘1口，加固整治上下游坝坡，塘内清淤、塘底硬化防渗整治、建溢洪道、整治放水设施、建引水渠、建安全警示标志。</t>
  </si>
  <si>
    <t>带动15人参与劳务务工，户均收入3200元</t>
  </si>
  <si>
    <t>2023年白水镇勇敢村七组漂菜沟山坪塘整治项目</t>
  </si>
  <si>
    <t>白水镇勇敢村</t>
  </si>
  <si>
    <t>整治山坪塘1口，加固整治上下游坝坡、坝顶整治、渗漏处理、塘内清淤、建溢洪道、整治放水设施、建安全警示标志安。</t>
  </si>
  <si>
    <t>带动9人参与劳务务工，户均收入2900元</t>
  </si>
  <si>
    <t>2023年龙凤镇龙台村新堰塘整治项目</t>
  </si>
  <si>
    <t>龙凤镇龙台村</t>
  </si>
  <si>
    <t>整治山坪塘1口，涵管渗漏处理，大坝内坡整治等。</t>
  </si>
  <si>
    <t>带动7人参与劳务务工，户均收入2600元</t>
  </si>
  <si>
    <t>龙凤镇人民政府</t>
  </si>
  <si>
    <t>2023年龙凤镇人民村黄家嘴整治项目</t>
  </si>
  <si>
    <t>龙凤镇人民村</t>
  </si>
  <si>
    <t>整治山坪塘1口，外坝滑坡整治，坝顶修复。</t>
  </si>
  <si>
    <t>带动8人参与劳务务工，户均收入2800元</t>
  </si>
  <si>
    <t>2023年三江镇三江村白果树山坪塘整治项目</t>
  </si>
  <si>
    <t>三江镇三江村</t>
  </si>
  <si>
    <t>整治山坪塘1口，山坪塘清淤扩容，坝顶整治、坝坡渗漏处理，安装安全警示标志，新建溢洪道，安装放水设施，硬化坝埂。</t>
  </si>
  <si>
    <t>带动13人参与劳务务工，户均收入3300元</t>
  </si>
  <si>
    <t>三江镇人民政府</t>
  </si>
  <si>
    <t>2023年张华镇松浪村土垭河山坪塘整治项目</t>
  </si>
  <si>
    <t>整治山坪塘1口，对大坝上游坝坡进行修复、下游坝坡修复，坝顶整治，渗漏处理，安全警示标志安装，溢洪道整治，放水设施整治、清淤。</t>
  </si>
  <si>
    <t>带动6人参与劳务务工，户均收入2500元</t>
  </si>
  <si>
    <t>2023年张华镇龙岗村三清庙湾山坪塘整治项目</t>
  </si>
  <si>
    <t>张华镇龙岗村</t>
  </si>
  <si>
    <t>整治山坪塘1口，对大坝上游坝坡进行修复、下游坝坡修复，坝顶整治，渗漏处理，安全警示标志安装，溢洪道整治，放水设施整治。</t>
  </si>
  <si>
    <t>2023年嘉川镇胜利村桥沟里山坪塘整治项目</t>
  </si>
  <si>
    <t>嘉川镇胜利村</t>
  </si>
  <si>
    <t>整治山坪塘1口，上游坡脚新建抗滑堡坎，对大坝上游坝坡进行护坡，下游坝坡生态护坡，坝顶整治，安全警示标志安装，新建溢洪道，库内清淤。</t>
  </si>
  <si>
    <t>带动10人参与劳务务工，户均收入2700元</t>
  </si>
  <si>
    <t>2023年普济镇横石村河水坝山坪塘整治项目</t>
  </si>
  <si>
    <t>普济镇横石村</t>
  </si>
  <si>
    <t>整治山坪塘1口，对大坝边坡进行修复、坝顶整治，安全警示标志安装，溢洪道整治，放水设施整治。</t>
  </si>
  <si>
    <t>带动8人参与劳务务工，户均收入2500元</t>
  </si>
  <si>
    <t>2023年普济镇远景村小豆梁山坪塘整治项目</t>
  </si>
  <si>
    <t>普济镇远景村</t>
  </si>
  <si>
    <t>整治山坪塘1口，对大坝进行整治，溢洪道修复，安全警示标志安装，放水设施整治。</t>
  </si>
  <si>
    <t>带动10人参与劳务务工，户均收入3000元</t>
  </si>
  <si>
    <t>2023年木门镇亭子村产业配套项目</t>
  </si>
  <si>
    <t>木门镇亭子村</t>
  </si>
  <si>
    <t>整治山坪塘3口，新建100m³蓄水池3口，维修渠堰1公里。对上游坝坡进行修复、渗漏处理及安全警示标注安装，溢洪道开挖、底板、边墙混凝土浇筑工程。</t>
  </si>
  <si>
    <t>2023年2月底开工2023年9月底完工</t>
  </si>
  <si>
    <t>带动21人参与劳务务工，户均收入2700元</t>
  </si>
  <si>
    <t>木门镇双山村山坪塘维修项目</t>
  </si>
  <si>
    <t>木门镇双山村</t>
  </si>
  <si>
    <t>新建山坪塘1口。</t>
  </si>
  <si>
    <t>带动51人参与劳务务工，户均收入2600元</t>
  </si>
  <si>
    <t>2023年中央财政衔接资金以工代赈项目</t>
  </si>
  <si>
    <t>新建山坪塘1座10000立方米，新建渠堰1.4公里。</t>
  </si>
  <si>
    <t>新建山坪塘（土石方工程、塘底硬化、上游坝坡、坝顶、下游坝坡、台阶、放水设施、溢洪道、溢洪涵洞、排水渠、输水管道、 护栏、标牌）,新建渠堰(砼C20,0.3m×0.4m)</t>
  </si>
  <si>
    <t>3.产水设施配套项目</t>
  </si>
  <si>
    <t>9个乡镇
20个村</t>
  </si>
  <si>
    <t>2023年龙凤镇人民村蓄水池、耕作便道建设项目</t>
  </si>
  <si>
    <t>新建蓄水池6口，新建及硬化耕作便道2公里。</t>
  </si>
  <si>
    <t>蓄水池标准按照容积100立方米/口建设，硬化路面宽1.5米、厚0.12米</t>
  </si>
  <si>
    <t>吸纳周边群众15人务工，发放劳务报酬5.2万元；改善群众农业生产条件、方便群众出行</t>
  </si>
  <si>
    <t>2023年龙凤镇龙台村山坪塘建设项目</t>
  </si>
  <si>
    <t>整治山坪塘1口。</t>
  </si>
  <si>
    <t>整治山坪塘对上游坝坡进行修复和渗漏处理，溢洪道开挖、底板、边墙混凝土浇筑</t>
  </si>
  <si>
    <t>吸纳周边群众10人务工，发放劳务报酬2.9万元；改善群众农业生产条件</t>
  </si>
  <si>
    <t>2023年白水镇快活村新建产业道路</t>
  </si>
  <si>
    <t>白水镇快活村</t>
  </si>
  <si>
    <t>新建泥结碎石路2.8公里。</t>
  </si>
  <si>
    <t>路基宽3.5米建设</t>
  </si>
  <si>
    <t>吸纳周边群众18人务工，发放劳务报酬3.6万元；改善群众农业生产条件、方便群众出行</t>
  </si>
  <si>
    <t>2023年嘉川镇五红村灌溉渠、蓄水池、山坪塘、机耕道建设项目</t>
  </si>
  <si>
    <t>嘉川镇五红村</t>
  </si>
  <si>
    <t>新建灌溉渠1.5公里，新建蓄水池4口，整治山坪塘1处，硬化机耕道1.3公里。</t>
  </si>
  <si>
    <t>灌溉渠建设标准按照断面B×H=0.4m×0.3m，边墙厚0.15米，底板厚0.6米；蓄水池按标准按照容积100立方米/口建设等</t>
  </si>
  <si>
    <t>吸纳周边群众29人务工，发放劳务报酬9.1万元；改善群众农业生产条件</t>
  </si>
  <si>
    <t>2023年嘉川镇大树村蓄水池、山坪塘、灌溉管网建设项目</t>
  </si>
  <si>
    <t>嘉川镇大树村</t>
  </si>
  <si>
    <t>新建蓄水池6口，整治山坪塘1处，新建灌溉管网5公里。</t>
  </si>
  <si>
    <t>整治山坪塘对上游坝坡进行修复、渗漏处理，溢洪道开挖、底板、边墙混凝土浇筑工程；蓄水池标准按照容积100立方米/口建设等</t>
  </si>
  <si>
    <t>吸纳周边群众11人务工，发放劳务报酬3.7万元；改善群众农业生产条件</t>
  </si>
  <si>
    <t>2023年嘉川镇寨梁村机耕道、蓄水池、灌溉渠建设项目</t>
  </si>
  <si>
    <t>硬化机耕道0.5公里，硬化耕作便道0.5公里，新建灌溉渠2公里，新建蓄水池4口，新建灌溉管网1.4公里。</t>
  </si>
  <si>
    <t>灌溉渠建设标准按照断面B×H=0.4m×0.3m，边墙厚0.15米，底板厚0.6米；蓄水池按标准按照容积（100立方米/口）等</t>
  </si>
  <si>
    <t>吸纳周边群众26人务工，发放劳务报酬8.9万元；改善群众农业生产条件、方便群众出行</t>
  </si>
  <si>
    <t>2023年嘉川镇庆寨村山坪塘建设项目</t>
  </si>
  <si>
    <t>嘉川镇庆寨村</t>
  </si>
  <si>
    <t>整治山坪塘2处（七组黄脚坎容积1300立方米，二组牌坊坝1500立方米）。</t>
  </si>
  <si>
    <t>整治山坪塘对上游坝坡进行修复、渗漏处理，溢洪道开挖、底板、边墙混凝土浇筑工程</t>
  </si>
  <si>
    <t>吸纳周边群众10人务工，发放劳务报酬2.8万元；改善群众农业生产条件</t>
  </si>
  <si>
    <t>2023年普济镇远景村灌溉渠建设项目</t>
  </si>
  <si>
    <t>整治灌溉渠3公里。</t>
  </si>
  <si>
    <t>整治灌溉渠按清淤，沟底及边墙维修</t>
  </si>
  <si>
    <t>吸纳周边群众13人务工，发放劳务报酬3.2万元；改善群众农业生产条件</t>
  </si>
  <si>
    <t>2023年普济镇九江村蓄水池、灌溉渠、产业道路建设项目</t>
  </si>
  <si>
    <t>普济镇九江村</t>
  </si>
  <si>
    <t>新建蓄水池10口，新建灌溉渠1.7公里。新建泥结碎石路2.5公里。</t>
  </si>
  <si>
    <t>蓄水池标准按照容积（100立方米/口），灌溉渠建设标准按照断面B×H=0.4m×0.3m，边墙厚0.15米，底板厚0.6米，路基宽4.5米</t>
  </si>
  <si>
    <t>吸纳周边群众21人务工，发放劳务报酬8.6万元；改善群众农业生产条件、方便群众出行</t>
  </si>
  <si>
    <t>2023年黄洋镇太阳村灌溉管网、耕作便道、山坪塘建设项目</t>
  </si>
  <si>
    <t>新建灌溉管网3.1公里，硬化耕作便道0.8公里，整治山坪塘1口。</t>
  </si>
  <si>
    <t>整治山坪塘对上游坝坡进行修复、渗漏处理，溢洪道开挖、底板、边墙混凝土浇筑工程等</t>
  </si>
  <si>
    <t>吸纳周边群众9人务工，发放劳务报酬2.7万元；改善群众农业生产条件、方便群众出行</t>
  </si>
  <si>
    <t>2023年黄洋镇黄洋村山坪塘、耕作便道建设项目</t>
  </si>
  <si>
    <t>黄洋镇黄洋村</t>
  </si>
  <si>
    <t>整治山坪塘1口，硬化耕作便道1公里。</t>
  </si>
  <si>
    <t>吸纳周边群众8人务工，发放劳务报酬2.3万元；改善群众农业生产条件</t>
  </si>
  <si>
    <t>2023年黄洋镇双安村灌溉渠、蓄水池、山坪塘建设项目</t>
  </si>
  <si>
    <t>黄洋镇双安村</t>
  </si>
  <si>
    <t>新建灌溉渠1.5公里，新建蓄水池3口、整治山坪塘3口。</t>
  </si>
  <si>
    <t>灌溉渠建设标准按照断面B×H=0.4m×0.3m，边墙厚0.15米，底板厚0.6米等。蓄水池按标准按照容积（100立方米/口）</t>
  </si>
  <si>
    <t>吸纳周边群众22人务工，发放劳务报酬5.9万元；改善群众农业生产条件</t>
  </si>
  <si>
    <t>2023年东河镇狮子村黄茶园产水配套建设项目</t>
  </si>
  <si>
    <t>东河镇狮子村</t>
  </si>
  <si>
    <t>整治山平塘1口、新建蓄水池5口、硬化机耕道1公里、新建灌溉管网4.5公里。</t>
  </si>
  <si>
    <t>整治山坪塘对上游坝坡进行修复、渗漏处理，溢洪道开挖、底板、边墙混凝土浇筑工程；蓄水池标准按照容积（100立方米/口）</t>
  </si>
  <si>
    <t>吸纳周边群众23人务工，发放劳务报酬7.1万元；改善群众农业生产条件、方便群众出行</t>
  </si>
  <si>
    <t>2023年东河镇双农村黄茶园产水配套建设项目</t>
  </si>
  <si>
    <t>东河镇双农村</t>
  </si>
  <si>
    <t>山坪塘整治3口、新建蓄水池4口。</t>
  </si>
  <si>
    <t>整治山坪塘对上游坝坡进行修复、渗漏处理，溢洪道开挖、底板、边墙混凝土浇筑工程；新建蓄水池标准按照容积（100立方米/口）</t>
  </si>
  <si>
    <t>吸纳周边群众20人务工，发放劳务报酬6.5万元；改善群众农业生产条件</t>
  </si>
  <si>
    <t>2023年东河镇四新村山坪塘建设项目</t>
  </si>
  <si>
    <t>东河镇四新村</t>
  </si>
  <si>
    <t>对上游坝坡进行修复、渗漏处理，溢洪道开挖、底板、边墙混凝土浇筑工程</t>
  </si>
  <si>
    <t>吸纳周边群众6人务工，发放劳务报酬1.2万元；改善群众农业生产条件</t>
  </si>
  <si>
    <t>2023年九龙镇先锋村机耕道、蓄水池建设项目</t>
  </si>
  <si>
    <t>九龙镇先锋村</t>
  </si>
  <si>
    <t>硬化机耕道2.5公里，新建蓄水池3口。</t>
  </si>
  <si>
    <t>蓄水池标准按照容积100m³等</t>
  </si>
  <si>
    <t>吸纳周边群众18人务工，发放劳务报酬10.1万元；改善群众农业生产条件、方便群众出行</t>
  </si>
  <si>
    <t>2023年九龙镇首石村山坪塘建设项目</t>
  </si>
  <si>
    <t>九龙镇首石村</t>
  </si>
  <si>
    <t>整治山坪塘2口（一组白家沟容积4000立方米，二组手巴岩3000立方米）。</t>
  </si>
  <si>
    <t>吸纳周边群众61人务工，发放劳务报酬43.7万元；改善群众农业生产条件，进一步提升黄茶育种能力</t>
  </si>
  <si>
    <t>2023年英萃镇蓝玉村蓄水池建设项目</t>
  </si>
  <si>
    <t>英萃镇蓝玉村</t>
  </si>
  <si>
    <t>新建蓄水池6口。</t>
  </si>
  <si>
    <t>按照容积（100立方米/口）建设。</t>
  </si>
  <si>
    <t>吸纳周边群众6人务工，发放劳务报酬1.4万元；改善群众农业生产条件</t>
  </si>
  <si>
    <t>英萃镇人民政府</t>
  </si>
  <si>
    <t>2023年张华镇大地村山坪塘建设项目</t>
  </si>
  <si>
    <t>张华镇大地村</t>
  </si>
  <si>
    <t>整治山坪塘1处。</t>
  </si>
  <si>
    <t>吸纳周边群众9人务工，发放劳务报酬1.8万元；改善群众农业生产条件</t>
  </si>
  <si>
    <t>2023年嘉川镇和平村山坪塘建设项目</t>
  </si>
  <si>
    <t>嘉川镇和平村</t>
  </si>
  <si>
    <t>吸纳周边群众8人务工，发放劳务报酬2.6万元；改善群众农业生产条件</t>
  </si>
  <si>
    <t>4.水毁堤防修复工程</t>
  </si>
  <si>
    <t>9个乡镇
11个村</t>
  </si>
  <si>
    <t>修复水毁堤防护岸1274米。</t>
  </si>
  <si>
    <t>2023年嘉川镇和平村水毁修复</t>
  </si>
  <si>
    <t>计划修复水毁护岸316米。</t>
  </si>
  <si>
    <t>防洪标准10年一遇</t>
  </si>
  <si>
    <t>2023年米仓山镇元山村堤防护岸水毁修复</t>
  </si>
  <si>
    <t>米仓山镇元山村</t>
  </si>
  <si>
    <t>计划修复水毁堤防护岸101米。</t>
  </si>
  <si>
    <t>2023年三江镇桃红村水毁修复河堤</t>
  </si>
  <si>
    <t>三江镇桃红村</t>
  </si>
  <si>
    <t>计划修复水毁护岸143米。</t>
  </si>
  <si>
    <t>2023年嘉川镇胜利村水毁修复</t>
  </si>
  <si>
    <t>计划修复水毁护岸66米。</t>
  </si>
  <si>
    <t>2023年五权镇双龙洞村水毁修复</t>
  </si>
  <si>
    <t>五权镇双龙洞村</t>
  </si>
  <si>
    <t>计划修复水毁堤防护岸60米。</t>
  </si>
  <si>
    <t>五权镇人民政府</t>
  </si>
  <si>
    <t>2023年黄洋镇双安村水毁修复</t>
  </si>
  <si>
    <t>计划修复水毁护岸105米。</t>
  </si>
  <si>
    <t>2023年天星镇农经村水毁修复</t>
  </si>
  <si>
    <t>天星镇农经村</t>
  </si>
  <si>
    <t>计划修复水毁护岸100米。</t>
  </si>
  <si>
    <t>2023年张华镇松浪村水毁修复</t>
  </si>
  <si>
    <t>计划修复水毁护岸65米。</t>
  </si>
  <si>
    <t>2023年水磨镇春笋村水毁修复</t>
  </si>
  <si>
    <t>水磨镇春笋村</t>
  </si>
  <si>
    <t>2023年檬子乡钟岭村水毁修复</t>
  </si>
  <si>
    <t>檬子乡钟岭村</t>
  </si>
  <si>
    <t>计划修复水毁护岸59米。</t>
  </si>
  <si>
    <t>檬子乡人民政府</t>
  </si>
  <si>
    <t>2023年三江镇三江村水毁修复</t>
  </si>
  <si>
    <t>计划修复水毁护岸166米。</t>
  </si>
  <si>
    <t>二、培育壮大特色优势产业项目</t>
  </si>
  <si>
    <t>（一）2023年农产品SC认证和农产品质量安全项目</t>
  </si>
  <si>
    <t>全县23个乡镇</t>
  </si>
  <si>
    <t>在全县范围内开展农产品SC认证奖补，巩固提升和培育农产品品牌，培育“两品一标”农产品78个以上。开展全县农产品检验检测工作，配套做好农产品质量安全智慧监管、农产品承诺达标合格认证以及检测设施设备更新维护等相关工作。</t>
  </si>
  <si>
    <t>按绿色食品产地环境质量标准有机生产标准GB/T19630—2019NY/T391遵照特定的生产原则.在生产中不采用基因工程获得的生物及其产物,不使用化学合成的农药、化
肥、生长调节剂、饲料添加剂等物质,遵循自然规律和生态学原理,协调种植业和养殖业的平衡，保持生产体系持续稳定等执行</t>
  </si>
  <si>
    <t>2023年12月底前完工</t>
  </si>
  <si>
    <t>定量检测和快检保障了全县的农产品质量安全，品牌建设及SC认证奖补更是一项惠民措施，特别是二品一标认证后，产品价格有所增长，增加了主体的经济收入，带动了产业发展，品牌宣传更是提高了主体产品的知名度，促进了产品的销售，带来更好的经济效益。农产品质量安全监管更是保障全县人民的食品安全，保障了身体健康。</t>
  </si>
  <si>
    <t>（二）2023年林业园区建设项目</t>
  </si>
  <si>
    <t>10乡镇
23个村</t>
  </si>
  <si>
    <t>核桃综合管护11200亩，核桃补植补造1300亩，中药材管护3300亩，油橄榄管护200亩。安装太阳能杀虫灯80盏，新建核桃初加工点2处，新建砖砌堡坎520m³，浆砌片（块）石堡坎650m³，新建步道300米，新建核桃良种苗木采穗圃50亩。</t>
  </si>
  <si>
    <t>2023年英萃镇新房村核桃园区建设项目</t>
  </si>
  <si>
    <t>英萃镇新房村</t>
  </si>
  <si>
    <t>核桃综合管护1900亩，核桃补植补造500亩，中药材管护1000亩。</t>
  </si>
  <si>
    <t>清杂去乱→整形修剪→刨根凉墒→松土施肥→刷干涂白→病虫害防冶；在未成林造林地及荒弃农耕地补植核桃林；施肥、除草及病虫害防治</t>
  </si>
  <si>
    <t>200户农户获得务工工资收入80万元。</t>
  </si>
  <si>
    <t>县林业局</t>
  </si>
  <si>
    <t>2023年英萃镇新建村核桃园区建设项目</t>
  </si>
  <si>
    <t>英萃镇新建村</t>
  </si>
  <si>
    <t>核桃综合管护1400亩，中药材管护300亩。</t>
  </si>
  <si>
    <t>清杂去乱→整形修剪→刨根凉墒→松土施肥→刷干涂白→病虫害防冶；施肥、除草及病虫害防治</t>
  </si>
  <si>
    <t>50户农户获得务工工资收入30万元。</t>
  </si>
  <si>
    <t>2023年普济镇远景村核桃园区建设项目</t>
  </si>
  <si>
    <t>核桃综合管护1000亩，管护中药材500亩，安装太阳能杀虫灯20盏。</t>
  </si>
  <si>
    <t>清杂去乱→整形修剪→刨根凉墒→松土施肥→刷干涂白→病虫害防冶</t>
  </si>
  <si>
    <t>30户农户获得务工工资收入35万元。</t>
  </si>
  <si>
    <t>2023年普济镇清江村核桃园区建设项目</t>
  </si>
  <si>
    <t>油橄榄管护200亩。</t>
  </si>
  <si>
    <t>落实清杂去乱、整形修剪、松土施肥等病虫害防冶等管护措施</t>
  </si>
  <si>
    <t>10户农户获得务工工资收入3万元。</t>
  </si>
  <si>
    <t>2023年嘉川镇和平村核桃园区建设项目</t>
  </si>
  <si>
    <t>核桃综合管护800亩，核桃补植补造200亩，管护中药材500亩。</t>
  </si>
  <si>
    <t>清杂去乱→整形修剪→刨根凉墒→松土施肥→刷干涂白→病虫害防冶；在未成林造林地及荒弃农耕地补植核桃林；补植、施肥、除草及病虫害防治</t>
  </si>
  <si>
    <t>120户农户获得务工工资收入25万元。</t>
  </si>
  <si>
    <t>2023年嘉川镇自来村核桃园区建设项目</t>
  </si>
  <si>
    <t>嘉川镇自来村</t>
  </si>
  <si>
    <t>核桃综合管护600亩，核桃补植补造200亩，管护中药材400亩，新建核桃初加工点1处，安装太阳能杀虫灯20盏。</t>
  </si>
  <si>
    <t>清杂去乱→整形修剪→刨根凉墒→松土施肥→刷干涂白→病虫害防冶；在未成林造林地及荒弃农耕地补植核桃林；补植、施肥、除草及病虫害防治；配置初加工设备、配套基础设施建设等；频振式，灯杆高度3米以上，功率40w以上，使用寿命4年以上，控制面积30亩以上</t>
  </si>
  <si>
    <t>100户农户获得务工工资收入38万元。</t>
  </si>
  <si>
    <t>2023年嘉川镇榆钱村核桃园区建设项目</t>
  </si>
  <si>
    <t>嘉川镇榆钱村</t>
  </si>
  <si>
    <t>核桃综合管护1000亩，核桃补植补造400亩，管护中药材400亩，安装太阳能杀虫灯20盏。</t>
  </si>
  <si>
    <t>清杂去乱→整形修剪→刨根凉墒→松土施肥→刷干涂白→病虫害防冶；在未成林造林地及荒弃农耕地补植核桃林，补植、施肥、除草及病虫害防治；频振式，灯杆高度3米以上，功率40w以上，使用寿命4年以上，控制面积30亩以上</t>
  </si>
  <si>
    <t>150户农户获得务工工资收入30万元。</t>
  </si>
  <si>
    <t>2023年白水镇水峰村核桃园区建设项目</t>
  </si>
  <si>
    <t>白水镇水峰村</t>
  </si>
  <si>
    <t>核桃综合管护400亩。</t>
  </si>
  <si>
    <t>12户农户获得务工工资收入8万元。</t>
  </si>
  <si>
    <t>2023年张华镇双龙村核桃园区建设项目</t>
  </si>
  <si>
    <t>张华镇双龙村</t>
  </si>
  <si>
    <t>核桃综合管护200亩。</t>
  </si>
  <si>
    <t>5户农户获得务工工资收入3万元。</t>
  </si>
  <si>
    <t>2023年国营苗圃核桃园区建设项目</t>
  </si>
  <si>
    <t>县国营苗圃</t>
  </si>
  <si>
    <t>在核桃良种基地新建砖砌堡坎520m³，浆砌片（块）石堡坎650m³，新建步道300㎡。</t>
  </si>
  <si>
    <t>满足设计及规范要求，砖砌堡坎520m³，浆砌片（块）石堡坎650m³</t>
  </si>
  <si>
    <t>15户农户获得务工工资收入13万元。</t>
  </si>
  <si>
    <t>旺苍县国营苗圃</t>
  </si>
  <si>
    <t>2023年三江镇三江村核桃园区建设项目</t>
  </si>
  <si>
    <t>核桃综合管护400亩，中药材管护200亩，安装太阳能杀虫灯20盏，新建“青川一号”“旺核二号”核桃良种苗木采穗圃50亩。</t>
  </si>
  <si>
    <t>清杂去乱→整形修剪→刨根凉墒→松土施肥→刷干涂白→病虫害防冶；补植、施肥、除草及病虫害防治；频振式，灯杆高度3米以上，功率40w以上，使用寿命4年以上，控制面积30亩以上；土地平整、大苗栽植、嫁接、管护</t>
  </si>
  <si>
    <t>60户农户获得务工工资收入20万元。</t>
  </si>
  <si>
    <t>2023年三江镇花园村核桃园区建设项目</t>
  </si>
  <si>
    <t>三江镇花园村</t>
  </si>
  <si>
    <t>核桃综合管护100亩。</t>
  </si>
  <si>
    <t>10户农户获得务工工资收入1万元。</t>
  </si>
  <si>
    <t>2023年三江镇分水村核桃园区建设项目</t>
  </si>
  <si>
    <t>13户农户获得务工工资收入3万元。</t>
  </si>
  <si>
    <t>2023年三江镇下石村核桃园区建设项目</t>
  </si>
  <si>
    <t>三江镇下石村</t>
  </si>
  <si>
    <t>10户农户获得务工工资收入4万元。</t>
  </si>
  <si>
    <t>2023年大两镇永星村核桃园区建设项目</t>
  </si>
  <si>
    <t>大两镇永星村</t>
  </si>
  <si>
    <t>核桃综合管护300亩。</t>
  </si>
  <si>
    <t>20户农户获得务工工资收入7万元。</t>
  </si>
  <si>
    <t>2023年五权镇铜钱村核桃园区建设项目</t>
  </si>
  <si>
    <t>五权镇铜钱村</t>
  </si>
  <si>
    <t>18户农户获得务工工资收入10万元。</t>
  </si>
  <si>
    <t>2023年九龙镇柏林村核桃园区建设项目</t>
  </si>
  <si>
    <t>2023年九龙镇先锋村核桃园区建设项目</t>
  </si>
  <si>
    <t>10户农户获得务工工资收入7万元。</t>
  </si>
  <si>
    <t>2023年九龙镇苍山村核桃园区建设项目</t>
  </si>
  <si>
    <t>核桃综合管护400亩，新建核桃初加工点1处。</t>
  </si>
  <si>
    <t>清杂去乱→整形修剪→刨根凉墒→松土施肥→刷干涂白→病虫害防冶；配置初加工设备、配套基础设施建设等</t>
  </si>
  <si>
    <t>20户农户获得务工工资收入12万元。</t>
  </si>
  <si>
    <t>2023年九龙镇大竹村核桃园区建设项目</t>
  </si>
  <si>
    <t>13户农户获得务工工资收入4万元。</t>
  </si>
  <si>
    <t>2023年九龙镇文星村核桃园区建设项目</t>
  </si>
  <si>
    <t>九龙镇文星村</t>
  </si>
  <si>
    <t>15户农户获得务工工资收入8万元。</t>
  </si>
  <si>
    <t>2023年国华镇花街村核桃园区建设项目</t>
  </si>
  <si>
    <t>国华镇花街村</t>
  </si>
  <si>
    <t>核桃综合管护400亩</t>
  </si>
  <si>
    <t>国华镇人民政府</t>
  </si>
  <si>
    <t>2023年国华镇古松村核桃园区建设项目</t>
  </si>
  <si>
    <t>国华镇古松村（偏地湾）</t>
  </si>
  <si>
    <t>13户农户获得务工工资收入10万元。</t>
  </si>
  <si>
    <t>（三）2023年茶产业融合项目</t>
  </si>
  <si>
    <t>2023年茶产业巩固提升项目</t>
  </si>
  <si>
    <t>全县</t>
  </si>
  <si>
    <t>茶园管护3万亩，采购茶苗1600万株等。</t>
  </si>
  <si>
    <t>按照《旺苍县幼龄黄茶园管护补助办法》（旺府办发〔2021〕18号）和《广元黄茶栽培技术规程》执行</t>
  </si>
  <si>
    <t>一是农户直接收益；二是优先聘用脱贫户在园区务工；三是通过茶园巩固提升，提升茶园综合产值、茶叶产业价值，提高广大茶农收入；四是农户通过自主发展黄茶直接受益</t>
  </si>
  <si>
    <t>相关乡镇人民政府
县农业农村局</t>
  </si>
  <si>
    <t>2023年茶产业品牌培育项目</t>
  </si>
  <si>
    <t>开展各类茶事活动和申报创建茶事各类品牌；涉茶部门、企业等根据《米仓山茶区域公共品牌使用管理办法》宣传米仓山茶区域公共品牌。</t>
  </si>
  <si>
    <t>按《旺苍县米仓山茶区域公共品牌培育补助办法》旺府办发〔2021〕24号执行</t>
  </si>
  <si>
    <t>通过茶事活动宣传进一步提高茶叶品牌知名度，扩大茶叶销售量</t>
  </si>
  <si>
    <t>（四）2023年现代农业园区巩固提升项目</t>
  </si>
  <si>
    <t>9个乡镇</t>
  </si>
  <si>
    <t>2023年茶种业园区巩固提升建设</t>
  </si>
  <si>
    <t>木门镇、九龙镇、大两镇</t>
  </si>
  <si>
    <t>开展种质资源保护及利用和育种创新能力、制繁种能力、品种测试能力建设。</t>
  </si>
  <si>
    <t>耕作道路厚0.15米、宽度0.15米，技术合作期限12个月。</t>
  </si>
  <si>
    <t>吸纳周边群众12人务工，发放劳务报酬3.2万元；改善群众农业生产条件</t>
  </si>
  <si>
    <t>木门镇人民政府、九龙镇人民政府 、大两镇人民政府</t>
  </si>
  <si>
    <t>2023年旺苍县现代农业园区提升项目</t>
  </si>
  <si>
    <t>东河镇、黄洋镇、五权镇、高阳镇</t>
  </si>
  <si>
    <t>在白水镇建设夏秋茶加工点1处，在黄洋镇改造提升黄茶园区120亩，扩宽耕作道路1.7公里</t>
  </si>
  <si>
    <t>改造夏秋茶加工厂房5000平方米，对园区120亩茶园进行除杂、翻耕、整地，耕作道路厚0.18米、扩宽至4.5米</t>
  </si>
  <si>
    <t>吸纳周边群众37人务工、发放劳务报酬9.6万元，通过收购茶叶鲜叶增加群众收入、实现户均增收300元以上，改善群众农业生产条件</t>
  </si>
  <si>
    <t>东河镇人民政府、黄洋镇人民政府
、五权镇人民政府、高阳镇人民政府</t>
  </si>
  <si>
    <t>龙凤镇粮油园区内基础设施补短项目</t>
  </si>
  <si>
    <t>龙凤镇龙凤村、龙台村、中华村、锦旗村、龙安村</t>
  </si>
  <si>
    <t>硬化园区内生产便道5000米，硬化园区内农户院坝6200平方米、水沟4500米。</t>
  </si>
  <si>
    <t>硬化生产便道C25砼厚15厘米，宽3米；院坝C25砼厚12厘米；水沟C20，厚8厘米；40*30厘米；壁厚15厘米，坡度1%</t>
  </si>
  <si>
    <t>3月底开工9月底前完工</t>
  </si>
  <si>
    <t>群众参与务工，人均每天务工收入150元。</t>
  </si>
  <si>
    <t>普济镇粮油现代农业园区基础设施补短项目</t>
  </si>
  <si>
    <t>普济镇秀海村、远景村</t>
  </si>
  <si>
    <t>新建渠堰430米，硬化园区内农户院坝3000平方米、水沟1300米。</t>
  </si>
  <si>
    <t>灌溉渠建设标准按照断面B×H=0.4m×0.3m，边墙厚0.15米，底板厚0.6米；硬化院坝C25砼厚12厘米；水沟C20厚8厘米；40*30厘米；壁厚15厘米，坡度1%。</t>
  </si>
  <si>
    <t>（五）2023年粮油现代农业园区项目</t>
  </si>
  <si>
    <t>3个乡镇
7个村</t>
  </si>
  <si>
    <t>2023年龙凤镇农事综合服务中心建设项目</t>
  </si>
  <si>
    <t>龙凤镇龙凤村</t>
  </si>
  <si>
    <t>新建农耕文化展馆300平方米，配套农耕文化展示和氛围打造。</t>
  </si>
  <si>
    <t>农耕文化展馆墙高3米，砖混结构</t>
  </si>
  <si>
    <t>吸纳周边群众21人务工，发放劳务报酬12.7万元；对群众进行农耕文化宣传普及</t>
  </si>
  <si>
    <t>2023年龙凤镇龙凤村粮油园区产业道路建设项目</t>
  </si>
  <si>
    <t>道路加宽至4.5米，硬化5.47公里。</t>
  </si>
  <si>
    <t>加宽后路面宽4.5米，厚度0.18米，C30砼</t>
  </si>
  <si>
    <t>吸纳周边群众31人务工，发放劳务报酬42.6万元；改善群众农业生产条件、方便群众出行</t>
  </si>
  <si>
    <t>2023年龙凤镇龙台村粮油园区产业道路建设项目</t>
  </si>
  <si>
    <t>道路加宽至4.5米，硬化5.87公里。</t>
  </si>
  <si>
    <t>吸纳周边群众29人务工，发放劳务报酬40.3万元；改善群众农业生产条件、方便群众出行</t>
  </si>
  <si>
    <t>2023年龙凤镇粮油园区耕作道路建设项目</t>
  </si>
  <si>
    <t>龙凤镇龙凤村、锦旗村</t>
  </si>
  <si>
    <t>新建（扩建）及硬化耕作道路10公里。</t>
  </si>
  <si>
    <t>路面宽4.5米，厚度0.18米，C30砼</t>
  </si>
  <si>
    <t>吸纳周边群众30人务工，发放劳务报酬39.2万元；改善群众农业生产条件、方便群众出行</t>
  </si>
  <si>
    <t>2023年龙凤粮油园区绿色高质高效行动项目</t>
  </si>
  <si>
    <t>龙凤镇龙凤村、龙台村、锦旗村、龙安村、中华村、普济镇远景村</t>
  </si>
  <si>
    <t>发展优质水稻3000亩；稻渔（虾）综合种养2000亩（标准化示范基地500亩）；推广绿色防控10000亩。</t>
  </si>
  <si>
    <t>可降解黄板3000亩，20张/亩；赤眼蜂球10000亩，2枚/亩。稻渔综合种养1930亩，投放鱼苗17.6万尾；稻虾70亩，投放虾苗2100斤。稻渔（虾）标识牌3个；稻渔（虾）综合种养水源保障工程（山坪塘维修整治）1处，50亩虾田整治，200亩稻田开沟。</t>
  </si>
  <si>
    <t>为群众提供直接、持续的就业岗位，增加了群众的直接收入，带动农户446户，人均经济年增收1300元以上</t>
  </si>
  <si>
    <t>龙凤镇人民政府、普济镇人民政府</t>
  </si>
  <si>
    <t>2023年育秧中心附属设施设备建设项目</t>
  </si>
  <si>
    <t>育秧中心物联网控制系统、通风、遮阳、喷洒、循环式育苗设备、苗床、水肥一体和催芽室温控等设施设备建设。</t>
  </si>
  <si>
    <t>配套育秧温室设施设备，单次可供机插秧面积达185亩。</t>
  </si>
  <si>
    <t>受益农户大于136户</t>
  </si>
  <si>
    <t>2023年烘干房与培训中心建设项目</t>
  </si>
  <si>
    <t>新建烘干及培训中心185平方米，配套电力设施设备；购置办公设施一套。</t>
  </si>
  <si>
    <t>烘干房总建筑面积125.58平方米，为单跨门式刚架钢结构厂房。跨度为6m,柱顶标高为5.4m,代表柱距为6米。培训中心总建设面积：97.96平方米，长15.6m*宽6m,砌体结构。</t>
  </si>
  <si>
    <t>2023年农业机械设备采购项目</t>
  </si>
  <si>
    <t>龙凤镇龙凤村、普济镇远景村</t>
  </si>
  <si>
    <t>龙凤村：购置烘干机2套（装载量12吨和5吨各1套）；
远景村：购置联合收割机1台、轮式拖拉机（带旋耕机）1台、插秧机2台、农用无人机1台、装载量5吨的烘干机1套、开沟机1台、大豆玉米带状复合种植机2台、育秧盘2000个。</t>
  </si>
  <si>
    <t>龙凤村：完善综合农事服务中心烘干能力，年烘干量可达3000余吨。远景村：增强园区农机耕种收水平，健全农机专业合作社能力</t>
  </si>
  <si>
    <t>受益农户大于300户</t>
  </si>
  <si>
    <t>2023年粮油现代农业园区专家工作站、品牌建设项目</t>
  </si>
  <si>
    <t>龙凤镇、普济镇</t>
  </si>
  <si>
    <t>建设粮油专家工作站1处、打造粮油品牌1个、推介粮油产品2次以上。</t>
  </si>
  <si>
    <t>综合农事服务中心总建筑面积146平方米，长18.63m*宽7.7m,砌体结构。业务用房建筑面积28.8平方米，长8m*宽3.6m砌体结构。</t>
  </si>
  <si>
    <t>对园区农户开展粮油生产技术培训2次，培训130人次</t>
  </si>
  <si>
    <t>2023年粮油现代农业园区农村电商建设项目</t>
  </si>
  <si>
    <t>普济镇、龙凤镇、木门镇</t>
  </si>
  <si>
    <t>建设农村电商平台7处。</t>
  </si>
  <si>
    <t>落实开展电商服务的办公用房7处并配套相关设施设备</t>
  </si>
  <si>
    <t>开展直播带货120场次，帮助周边群众销售粮油产品</t>
  </si>
  <si>
    <t>2023年粮油现代农业园区智慧农业建设项目</t>
  </si>
  <si>
    <t>普济镇、龙凤镇</t>
  </si>
  <si>
    <t>建设粮油智慧农业1处。</t>
  </si>
  <si>
    <t>落实智慧农业办公用房70平方米并配套相关设施设备</t>
  </si>
  <si>
    <t>对园区粮油生产开展动态监测，对耕种管收实现智能化监管</t>
  </si>
  <si>
    <t>2023年粮油现代农业园区远景片区产业道路改扩建项目</t>
  </si>
  <si>
    <t>道路加宽7.3公里；其中远景村6组城隍寨至3组佘家沟1.3公里，远景村8组旧丧坪至陈家梁6公里。</t>
  </si>
  <si>
    <t>吸纳周边群众36人务工，发放劳务报酬28.1万元；改善群众农业生产条件、方便群众出行</t>
  </si>
  <si>
    <t>2023年粮油现代农业园区远景片区产水配套项目</t>
  </si>
  <si>
    <t>普济镇秀海村</t>
  </si>
  <si>
    <t>整治山坪塘1处（容积2500立方米）。</t>
  </si>
  <si>
    <t>吸纳周边群众7人务工，发放劳务报酬1.9万元；改善群众农业生产条件</t>
  </si>
  <si>
    <t>2023年农机服务专业合作社农机库棚建设项目</t>
  </si>
  <si>
    <t>建设农机库棚160平方米。</t>
  </si>
  <si>
    <t>受益农户大于200户</t>
  </si>
  <si>
    <t>（六）2023年易地扶贫搬迁后续扶持产业发展项目</t>
  </si>
  <si>
    <t>5个乡镇6个村</t>
  </si>
  <si>
    <t>2023年三江镇桃红村易地搬迁后续扶持产业发展项目</t>
  </si>
  <si>
    <t>管护特色水果150亩，新建浆砌堡坎440立方米，新建灌溉渠4公里。</t>
  </si>
  <si>
    <t>按照翻耕土地→补植→土、肥、水管理→病虫害防治→整形修枝→采收等流程进行管护，灌溉渠建设标准按照断面B×H=0.4m×0.3m，边墙厚15cm，底板厚6cm等</t>
  </si>
  <si>
    <t>直接带动44人务工，户均增收7000元以上，开展码砖、砌墙等建筑技术培训及果树修枝、栽种技术2次提升了群众生产技能，新建灌溉渠道有效改善园区及周边群众农业生产条件。</t>
  </si>
  <si>
    <t>2023年龙凤镇中华村易地搬迁后续扶持产业发展项目</t>
  </si>
  <si>
    <t>龙凤镇中华村</t>
  </si>
  <si>
    <t>管护茶叶60亩，购买羊80头。</t>
  </si>
  <si>
    <t>按照翻耕土地→补植→土、肥、水管理→病虫害防治→整形修枝→采收等流程进行管护</t>
  </si>
  <si>
    <t>直接带动19人务工，户均增收3000元以上，土地流转、村集体经济分红增加农户收入12000元，开展技术培训提升群众生产技能，改善园区及周边群众生产生活条件等。</t>
  </si>
  <si>
    <t>2023年白水镇勇敢村易地搬迁后续扶持产业发展项目</t>
  </si>
  <si>
    <t>新建中药材（赶黄草）20亩；新建臭黄荆叶200亩；管护翠冠梨80亩（勇敢村三组）；建蓄水池3口（100立方米/口）。</t>
  </si>
  <si>
    <t>按照翻耕土地→栽植→土、肥、水管理→病虫害防治→采收等流程新建，蓄水池标准按照容积（100立方米/口）等</t>
  </si>
  <si>
    <r>
      <rPr>
        <sz val="9"/>
        <rFont val="宋体"/>
        <charset val="134"/>
      </rPr>
      <t>直接带动75</t>
    </r>
    <r>
      <rPr>
        <sz val="9"/>
        <rFont val="宋体"/>
        <charset val="134"/>
      </rPr>
      <t>人务工，户均增收</t>
    </r>
    <r>
      <rPr>
        <sz val="9"/>
        <rFont val="宋体"/>
        <charset val="134"/>
      </rPr>
      <t>300</t>
    </r>
    <r>
      <rPr>
        <sz val="9"/>
        <rFont val="宋体"/>
        <charset val="134"/>
      </rPr>
      <t>元以上，土地流转、村集体经济分红增加农户收入</t>
    </r>
    <r>
      <rPr>
        <sz val="9"/>
        <rFont val="宋体"/>
        <charset val="134"/>
      </rPr>
      <t>100000</t>
    </r>
    <r>
      <rPr>
        <sz val="9"/>
        <rFont val="宋体"/>
        <charset val="134"/>
      </rPr>
      <t>元，开展技术培训提升群众生产技能，改善园区及周边群众生产生活条件等。</t>
    </r>
  </si>
  <si>
    <t>2023年大两镇两汇村易地搬迁后续扶持产业发展项目</t>
  </si>
  <si>
    <t>养蜂300箱，新建泥结碎石路4.5公里。</t>
  </si>
  <si>
    <t>路基按4米宽建设</t>
  </si>
  <si>
    <t>直接带动15人务工，户均增收1万元以上，开展养蜂技术培训提升群众生产技能，改善园区及周边群众生产生活条件等。</t>
  </si>
  <si>
    <t>2023年白水镇龙珠村易地搬迁后续扶持产业发展项目</t>
  </si>
  <si>
    <t>白水镇龙珠村</t>
  </si>
  <si>
    <t>管护特色水果110亩，新建及硬化耕作便道1.2公里（120*10CM）、新建蓄水池3口（100m³/口）、新建及硬化机耕道1公里（300*18CMm）。</t>
  </si>
  <si>
    <t>按照翻耕土地→补植→土、肥、水管理→病虫害防治→整形修枝刷杆→采收等流程管护，蓄水池标准按照容积100m³等</t>
  </si>
  <si>
    <r>
      <rPr>
        <sz val="9"/>
        <rFont val="宋体"/>
        <charset val="134"/>
      </rPr>
      <t>直接带动18</t>
    </r>
    <r>
      <rPr>
        <sz val="9"/>
        <rFont val="宋体"/>
        <charset val="134"/>
      </rPr>
      <t>人务工，户均增收</t>
    </r>
    <r>
      <rPr>
        <sz val="9"/>
        <rFont val="宋体"/>
        <charset val="134"/>
      </rPr>
      <t>500</t>
    </r>
    <r>
      <rPr>
        <sz val="9"/>
        <rFont val="宋体"/>
        <charset val="134"/>
      </rPr>
      <t>元以上，土地流转、村集体经济分红增加农户收入</t>
    </r>
    <r>
      <rPr>
        <sz val="9"/>
        <rFont val="宋体"/>
        <charset val="134"/>
      </rPr>
      <t>12000</t>
    </r>
    <r>
      <rPr>
        <sz val="9"/>
        <rFont val="宋体"/>
        <charset val="134"/>
      </rPr>
      <t>元，开展技术培训提升群众生产技能，改善园区及周边群众生产生活条件等。</t>
    </r>
  </si>
  <si>
    <t>2023年普济镇秀海村易地搬迁后续扶持产业发展项目</t>
  </si>
  <si>
    <t>管护水果80亩，新建蓄水池2口（100立方米/口）。</t>
  </si>
  <si>
    <t>按照翻耕土地→补植→土、肥、水管理→病虫害防治→整形修枝刷杆→采收等流程管护，蓄水池标准按照容积100m³</t>
  </si>
  <si>
    <t>直接带动13人务工，户均增收1200元以上，土地流转、村集体经济分红增加农户收入，开展技术培训提升群众生产技能，建设园区蓄水设施，提升抗旱能力园区及改善周边群众生产生活条件等。</t>
  </si>
  <si>
    <t>（七）2023年村集体经济产业发展项目</t>
  </si>
  <si>
    <t>18个乡镇24个村</t>
  </si>
  <si>
    <t>2023年天星镇高山蔬菜种植项目</t>
  </si>
  <si>
    <t>天星镇大山村、云峰村、木瓜村、农经村</t>
  </si>
  <si>
    <t>种植蔬菜1000亩。</t>
  </si>
  <si>
    <t>按照翻耕土地→栽植→土、肥、水管理→病虫害防治→采收等流程新建</t>
  </si>
  <si>
    <t>直接带动150人务工，户均增收5000元以上，土地流转、村集体经济分红增加农户收入，开展技术培训提升群众生产技能，改善园区及周边群众生产生活条件等。</t>
  </si>
  <si>
    <t>2023年天星镇大山村集体经济产业发展项目</t>
  </si>
  <si>
    <t>品改及管护车厘子100亩。</t>
  </si>
  <si>
    <t>按照品改→补植→土、肥、水管理→病虫害防治→整形修枝→采收等流程进行管护</t>
  </si>
  <si>
    <t>直接带动15人务工，户均增收3000元以上，土地流转、村集体经济分红增加农户收入，开展技术培训提升群众生产技能，改善蔬菜园区及周边群众生产生活条件及就业等。</t>
  </si>
  <si>
    <t>2023年天星镇红光村集体经济产业发展项目</t>
  </si>
  <si>
    <t>天星镇红光村</t>
  </si>
  <si>
    <t>管护车厘子33亩。</t>
  </si>
  <si>
    <t>按照翻耕土地→补植→土、肥、水管理→病虫害防治→整形修枝→采摘等流程进行管护</t>
  </si>
  <si>
    <t>直接带动15人务工，户均增收5000元以上，土地流转、村集体经济分红增加农户收入，开展技术培训提升群众生产技能，改善园区及周边群众生产生活条件等。</t>
  </si>
  <si>
    <t>2023年龙凤镇人民村集体经济产业发展项目</t>
  </si>
  <si>
    <t>老旧林改造绿茶100亩，新建灌溉管网5000米。</t>
  </si>
  <si>
    <t>直接带动50人务工，户均增收3000元以上，土地流转、村集体经济分红增加农户收入5000元，开展技术培训提升群众生产技能，改善园区及周边群众生产生活条件等。开展技术培训提升群众生产技能</t>
  </si>
  <si>
    <t>2023年龙凤镇龙台村集体经济产业发展项目</t>
  </si>
  <si>
    <t>打造“稻虾种养”示范田20亩，维修山坪塘1座，新建及维修渠系1公里、硬化机耕道0.2公里；种植枣树1000株；管护黄茶100亩。</t>
  </si>
  <si>
    <t>一是土地租赁带贫：该项目共租赁农户土地35亩，每年可实现土地租金0.7万元。
二是园区务工带贫：该项目建设用工优先使用脱贫家庭劳动力，其中：使用脱贫困家庭劳动力人次、为9户脱贫困家庭实现就近务工收入0.5万元。
三是集体经济收益带贫：集体经营性收益原则上实行“一年一分配”，在每年年底前分配到户，保障农户收益。</t>
  </si>
  <si>
    <t>2023年双汇镇永庆村集体经济产业发展项目</t>
  </si>
  <si>
    <t>新建流水养鱼2亩，新建蓄水池3口，新建灌溉渠1.6公里。</t>
  </si>
  <si>
    <t>养鱼按设计图纸建设，蓄水池标准按照容积100立方米/口，灌溉渠建设标准按照断面B×H=0.4m×0.3m。</t>
  </si>
  <si>
    <t>一是土地租赁带贫：该项目共租赁土地2亩，每年可实现土地租金0.3万元。
二是园区务工带贫：该项目建设用工优先使用脱贫家庭劳动力，其中：使用脱贫困家庭劳动力52人次、为7户脱贫困家庭实现就近务工收入0.5万元。
三是园区示范带贫：该项目覆盖3户15人已脱贫户、17户53人一般户，通过在项目务工及各类现场技术指导，掌握了一些最新的推广品种和养殖技术，也了解了农业的一些新方式新理念。
四是集体经济收益带贫：集体经营性收益原则上实行“一年一分配”，在每年年底前分配到户，保障农户收益。</t>
  </si>
  <si>
    <t>2023年三江镇厚坝村集体经济产业发展项目</t>
  </si>
  <si>
    <t>三江镇厚坝村</t>
  </si>
  <si>
    <t>新栽植优质葡萄20亩，安装滴管1000米。</t>
  </si>
  <si>
    <t>按照翻耕土地→栽植→土、肥、水管理→病虫害防治→整形修枝刷杆→采收等流程新建</t>
  </si>
  <si>
    <t>直接带动14人务工，户均增收2000元以上，开展果树修枝、栽种、施肥技术1次提升了群众生产技能。</t>
  </si>
  <si>
    <t>2023年三江镇大旗村集体经济产业发展项目</t>
  </si>
  <si>
    <t>三江镇大旗村</t>
  </si>
  <si>
    <t>管护脆红李200亩。</t>
  </si>
  <si>
    <t>直接带动21人务工，户均增收2800元以上，流转土地20亩，户均增收600以上，开展葡萄修枝、栽种、施肥技术2次提升了群众生产技能。</t>
  </si>
  <si>
    <t>2023年张华镇大梁村集体经济产业发展项目</t>
  </si>
  <si>
    <t>张华镇大梁村</t>
  </si>
  <si>
    <t>新建避雨栽培设施50亩。</t>
  </si>
  <si>
    <t>避雨栽培设施采用钢架结构，高2米，顶部先覆盖遮阳网在覆盖厚农膜。</t>
  </si>
  <si>
    <t>直接带动30人务工，平均增加收入2000元以上，土地流转、村集体经济分红增加农户收入，开展技术培训提升群众生产技能等。</t>
  </si>
  <si>
    <t>2023年黄洋镇蟠龙村集体经济产业发展项目</t>
  </si>
  <si>
    <t>管护藤椒园150亩。</t>
  </si>
  <si>
    <t>直接带动25人务工，户均增收30元以上，土地流转、村集体经济分红增加农户收入14000元，开展30人技术培训提升群众生产技能，改善园区及周边群众生产生活条件等。</t>
  </si>
  <si>
    <t>2023年国华镇古松村集体经济产业发展项目</t>
  </si>
  <si>
    <t>国华镇古松村</t>
  </si>
  <si>
    <t>管护脆红李100亩。</t>
  </si>
  <si>
    <t>直接带动45人务工，户均增收3000元以上，土地流转、村集体经济分红增加农户收入1200元，开展技术培训提升群众生产技能，改善园区及周边群众生产生活条件等。</t>
  </si>
  <si>
    <t>2023年国华镇春风村集体经济产业发展项目</t>
  </si>
  <si>
    <t>国华镇春风村</t>
  </si>
  <si>
    <t>新建生产管理用房20平方米，采购肉牛25头，硬化生产路300米，安装三相四电500米。</t>
  </si>
  <si>
    <t>硬化生产路按宽3米、厚0.15米，其它按行业标准执行</t>
  </si>
  <si>
    <t>直接带动25人务工，户均增收3500元以上，土地流转、村集体经济分红增加农户收入1050元，开展技术培训提升群众生产技能，改善园区及周边群众生产生活条件等。</t>
  </si>
  <si>
    <t>2023年东河镇南凤村集体经济产业发展项目</t>
  </si>
  <si>
    <t>东河镇南凤村</t>
  </si>
  <si>
    <t>管护猕猴桃100亩。</t>
  </si>
  <si>
    <t>直接带动农户务工，平均增加收入2000元以上，开展技术培训提升群众生产技能等。</t>
  </si>
  <si>
    <t>2023年米仓山镇元山村集体经济产业发展项目</t>
  </si>
  <si>
    <t>管护甜柿100亩。</t>
  </si>
  <si>
    <t>直接带动24人务工，户均增收2900元以上，土地流转增加20户农户户均收入1000元、村集体经济分红增加农户人均收入57元，开展技术培训提升群众生产技能，改善园区及周边群众生产生活条件等。</t>
  </si>
  <si>
    <t>2023年燕子乡松龙村集体经济产业发展项目</t>
  </si>
  <si>
    <t>燕子乡松龙村</t>
  </si>
  <si>
    <t>辣椒种植200亩。</t>
  </si>
  <si>
    <t>项目直接带动32人务工，户均增收1600元以上，通过开展种植技术培训，不断提升群众生产技能，改善周边群众生产生活条件等。</t>
  </si>
  <si>
    <t>燕子乡人民政府</t>
  </si>
  <si>
    <t>2023年木门镇柳树村集体经济产业发展项目</t>
  </si>
  <si>
    <t>管护蓝莓30亩。</t>
  </si>
  <si>
    <t>按照翻耕土地→补植→土、肥、水管理→病虫害防治→采收等流程进行管护</t>
  </si>
  <si>
    <t>直接带动25人务工，户均增收2000元以上，土地流转、村集体经济分红增加农户收入，开展技术培训提升群众生产技能，改善园区及周边群众生产生活条件等。</t>
  </si>
  <si>
    <t>2023年盐河镇金星村集体经济产业发展项目</t>
  </si>
  <si>
    <t>盐河镇金星村</t>
  </si>
  <si>
    <t>更换75个大棚的薄膜、遮阳网。</t>
  </si>
  <si>
    <t>拆除废旧薄膜，安装新薄膜和遮阳网</t>
  </si>
  <si>
    <t>接带动14人务工，户均增收100元以上，土地流转增加5户农户户均收入1500元、村集体经济分红增加农户人均收入55元，开展技术培训提升群众生产技能，改善园区及周边群众生产生活条件等。</t>
  </si>
  <si>
    <t>2023年大德镇星火村集体经济产业发展项目</t>
  </si>
  <si>
    <t>大德镇星火村</t>
  </si>
  <si>
    <t>管护茶叶50亩、新建蓄水池3口。</t>
  </si>
  <si>
    <t>按照翻耕土地→补植→土、肥、水管理→病虫害防治→采收等流程进行管护，蓄水池标准按照容积100立方米/口</t>
  </si>
  <si>
    <t>直接带动16人务工，户均增收1768元以上；土地流转、村集体经济分红、茶叶品质产量提升等增加农户收入1100元/户，开展技术培训提升群众生产技能，改善园区及周边群众生产生活条件等。</t>
  </si>
  <si>
    <t>大德镇人民政府</t>
  </si>
  <si>
    <t>2023年白水镇麻英坝村集体经济产业发展项目</t>
  </si>
  <si>
    <t>白水镇麻英坝村</t>
  </si>
  <si>
    <t>管护蜂糖李180亩。</t>
  </si>
  <si>
    <t>直接带动18人务工，户均增收500元以上，土地流转、村集体经济分红增加农户收入15000元，开展技术培训提升群众生产技能，改善园区及周边群众生产生活条件等。</t>
  </si>
  <si>
    <t>2023年国华镇小河村集体经济产业发展项目</t>
  </si>
  <si>
    <t>国华镇小河村</t>
  </si>
  <si>
    <t>管护杨梅60亩。</t>
  </si>
  <si>
    <t>直接带动18人务工，户均增收2200元以上，土地流转、村集体经济分红增加农户收入1100元，开展技术培训提升群众生产技能，改善园区及周边群众生产生活条件等。</t>
  </si>
  <si>
    <t>2023年高阳镇双午村集体经济产业发展项目</t>
  </si>
  <si>
    <t>高阳镇双午村</t>
  </si>
  <si>
    <t>管护猕猴桃80亩。</t>
  </si>
  <si>
    <t>直接带动农户务工，平均增加收入1000元以上，土地流转、村集体经济分红增加农户收入，开展技术培训提升群众生产技能等。</t>
  </si>
  <si>
    <t>2023年大两镇万山村集体经济产业发展项目</t>
  </si>
  <si>
    <t>大两镇万山村</t>
  </si>
  <si>
    <t>管护藤椒120亩。</t>
  </si>
  <si>
    <t>直接带动10人务工，户均增收0.5万元以上，开展藤椒管护技术培训提升群众生产技能，改善园区及周边群众生产生活条件等。</t>
  </si>
  <si>
    <t>2023年米苍山茶绿色防控</t>
  </si>
  <si>
    <t>高阳镇、三江镇、木门镇</t>
  </si>
  <si>
    <t>采购安装频振杀虫灯30盏。</t>
  </si>
  <si>
    <t>频振杀虫灯型号：发电板118V60W、电网不锈钢、光源18W、电池12V20AH</t>
  </si>
  <si>
    <t>安装务工增加收入2000元以上，提升周边产业防治病虫害效果等。</t>
  </si>
  <si>
    <t>2023年五权镇三溪村土特产品发展壮大项目</t>
  </si>
  <si>
    <t>五权镇三溪村</t>
  </si>
  <si>
    <t>改建土特产品销售中心200平方米；购买茶叶加工一体机2台；新建土特产品专卖店1个；新建电商平台1个。</t>
  </si>
  <si>
    <t>销售中心按照设计图纸施工，采购设备按照相关规定执行</t>
  </si>
  <si>
    <t>群众参与务工，人均务工收入3000元；茶叶加工厂带动三溪村一、二、三组群众加工茶叶便捷。</t>
  </si>
  <si>
    <t>（八）2023年道地药材产业发展项目</t>
  </si>
  <si>
    <t>6个乡镇10个村</t>
  </si>
  <si>
    <t>新建中药材1550亩，培植天麻18万棒，杜仲质量提升700亩，新建农副产品加工厂1座及配套基础设施。</t>
  </si>
  <si>
    <t>2023年水磨镇中药材园区建设项目</t>
  </si>
  <si>
    <t>水磨镇百花村、桥板村</t>
  </si>
  <si>
    <t>新建中药材（大黄等）500亩（百花村300亩、桥板村200亩），新建农副产品加工厂1座。</t>
  </si>
  <si>
    <t>按照翻耕土地→栽植→土、肥、水管理→病虫害防治→采收等流程新建；农副产品加工厂按设计图纸</t>
  </si>
  <si>
    <t>直接带动50人务工，户均增收1000元以上，开展技术培训提升群众生产技能，改善园区及周边群众生产生活条件等。</t>
  </si>
  <si>
    <t>2023年双汇镇大坪村中药材产业发展项目</t>
  </si>
  <si>
    <t>双汇镇大坪村</t>
  </si>
  <si>
    <t>新建中药材150亩。硬化机耕道2.3公里，新建及硬化机耕道2公里，弯道改道及硬化200米，新建蓄水池2口、维修蓄水池4口，新建灌溉灌网5公里。</t>
  </si>
  <si>
    <t>按照翻耕土地→栽植→土、肥、水管理→病虫害防治→采收等流程新建，机耕道按宽3.50米、厚0.18米，C30水泥混凝土，蓄水池标准按照容积100立方米/口等。</t>
  </si>
  <si>
    <t>一是土地租赁带贫：该项目共租赁土地150亩，每年可实现土地租金2.25万元。其中：租赁已脱贫户土地20亩、为6户贫困户实现土地租金收入0.3万元。
二是园区务工带贫：该项目预计使用劳动力320个，可实现劳动报酬2.56万元，该项目建设用工优先使用已脱贫家庭劳动力。其中：使用已脱贫困家庭劳动力20人次、为6户脱贫困家庭实现就近务工收入0.16万元。
三是园区示范带贫：该项目共覆盖45户185人，已脱贫户6户17人，通过在项目务工及各类现场技术指导，掌握了一些最新的推广品种和种植技术，也了解了农业的一些新方式新理念。
四是集体经济收益带贫：集体经营性收益原则上实行“一年一分配”，在每年年底前分配到户，保障农户收益。</t>
  </si>
  <si>
    <t>2023年国华镇石岗村中药材产业发展项目</t>
  </si>
  <si>
    <t>国华镇石岗村</t>
  </si>
  <si>
    <t>新建中药材700亩（茯苓500亩、淫羊藿200亩）。</t>
  </si>
  <si>
    <t>直接带动55人务工，户均增收4500元以上，土地流转、村集体经济分红增加农户收入1300元，开展技术培训提升群众生产技能，改善园区及周边群众生产生活条件等。</t>
  </si>
  <si>
    <t>2023年英萃镇蓝玉村中药材产业发展项目</t>
  </si>
  <si>
    <t>新建中药材（大黄、虎杖）200亩。</t>
  </si>
  <si>
    <t>直接带动26人务工，户均增收800元以上，土地流转、村集体经济分红增加农户收入，开展技术培训提升群众生产技能，改善周边群众生产生活条件等。</t>
  </si>
  <si>
    <t>2023年水磨镇广福村中药材产业建设项目</t>
  </si>
  <si>
    <t>水磨镇广福村</t>
  </si>
  <si>
    <t>林下或大棚培植天麻10万棒。</t>
  </si>
  <si>
    <t>林下标准化种植天麻</t>
  </si>
  <si>
    <t>35户农户获得务工工资收入20万元。</t>
  </si>
  <si>
    <t>2023年水磨镇代弓村中药材产业建设项目</t>
  </si>
  <si>
    <t>水磨镇代弓村</t>
  </si>
  <si>
    <t>林下或大棚培植天麻8万棒。</t>
  </si>
  <si>
    <t>30户农户获得务工工资收入15万元。</t>
  </si>
  <si>
    <t>2023年双汇镇深溪沟村杜仲质量提升项目</t>
  </si>
  <si>
    <t>双汇镇深溪沟村</t>
  </si>
  <si>
    <t>杜仲质量提升200亩。</t>
  </si>
  <si>
    <t>以抚育为主，兼施生长肥，主要清除杜仲林下杂灌、杂树及病虫树、枯死树、生长不良树，培育优质药用杜仲林分，对大于1亩的空地进行补植，使基地杜仲分布均匀，密度合理</t>
  </si>
  <si>
    <t>8户农户获得务工工资收入5万元。</t>
  </si>
  <si>
    <t>2023年大两镇永星村杜仲质量提升项目</t>
  </si>
  <si>
    <t>杜仲质量提升400亩。</t>
  </si>
  <si>
    <t>以抚育为主，兼施生长肥，主要清除杜仲林下杂灌、杂树及病虫树、枯死树、生长不良树，培育优质药用杜仲林分，对大于2亩的空地进行补植，使基地杜仲分布均匀，密度合理</t>
  </si>
  <si>
    <t>15户农户获得务工工资收入10万元。</t>
  </si>
  <si>
    <t>2023年县国营苗圃杜仲质量提升项目</t>
  </si>
  <si>
    <t>杜仲质量提升100亩。</t>
  </si>
  <si>
    <t>（九）2023年旺苍县到户产业发展项目</t>
  </si>
  <si>
    <t>在23个乡镇实施低收入农户、脱贫不稳定户等到户产业发展等项目。</t>
  </si>
  <si>
    <t>按《《旺苍县2023年庭院经济发展项目实施方案》实施，支持农户发展土鸡、生猪、肉牛、肉羊、粮油、特色水果、特色经作等产业。</t>
  </si>
  <si>
    <t>带动7910户发展庭院经济，户均增收2000元</t>
  </si>
  <si>
    <t>相关乡镇人民政府</t>
  </si>
  <si>
    <t>（十）2023年生态养殖</t>
  </si>
  <si>
    <t>2023年突破性发展肉牛羊产业项目</t>
  </si>
  <si>
    <t>培育肉牛羊扩繁场10个，新（改）建圈舍15000平方米、加工仓储用房3000平方米、青贮和氨化池1000立方米；采购优质草种5000公斤，加工饲草及秸秆青贮7500吨，新增优质能繁母牛1000头、种公羊500只、能繁母羊2500只，采购优质草种5吨；开展技术培训及项目管理。</t>
  </si>
  <si>
    <t>按照《旺苍县突破性发展肉牛羊产业五年行动方案》执行，圈舍因地制宜采用砖混结构或钢架结构。</t>
  </si>
  <si>
    <t>带动项目户31户直接受益，同时带动周边16户发展肉牛羊产业</t>
  </si>
  <si>
    <t>相关乡镇人民政府、县农业农村局</t>
  </si>
  <si>
    <t>(十一）2023年水产养殖项目</t>
  </si>
  <si>
    <t>改造提升鱼苗繁育规模化建设场1处。</t>
  </si>
  <si>
    <t>新建φ12米循环水池4口、φ15米循环水池1口；鱼苗孵化功能用房350㎡；浆砌石挡土墙45米；塘顶路面硬化480平方米；金属围网护栏850米等。</t>
  </si>
  <si>
    <t>提供就业岗位，带动务工增收，带动人口346人，项目建成后，招引企业租赁养殖场，收入的租金进行村集体分红</t>
  </si>
  <si>
    <t>（十二）2023年核桃提质增效品种改良项目</t>
  </si>
  <si>
    <t>7个乡镇
19个村</t>
  </si>
  <si>
    <t>核桃品种改良5000亩</t>
  </si>
  <si>
    <t>2023年天星镇光辉村核桃品种改良项目</t>
  </si>
  <si>
    <t>天星镇光辉村</t>
  </si>
  <si>
    <t>核桃品种改良300亩。</t>
  </si>
  <si>
    <t>春季枝接和夏季芽接两种技术，嫁接品种选择经省审认定的优良品种</t>
  </si>
  <si>
    <t>农户获得直接核桃产品收益。</t>
  </si>
  <si>
    <t>2023年天星镇大山村核桃品种改良项目</t>
  </si>
  <si>
    <t>2023年天星镇红光村核桃品种改良项目</t>
  </si>
  <si>
    <t>核桃品种改良200亩。</t>
  </si>
  <si>
    <t>2023年天星镇黄松村核桃品种改良项目</t>
  </si>
  <si>
    <t>天星镇黄松村</t>
  </si>
  <si>
    <t>2023年盐河镇龙潭村核桃品种改良项目</t>
  </si>
  <si>
    <t>盐河镇龙潭村</t>
  </si>
  <si>
    <t>核桃品种改良600亩。</t>
  </si>
  <si>
    <t>2023年盐河镇春坪村核桃品种改良项目</t>
  </si>
  <si>
    <t>盐河镇春坪村</t>
  </si>
  <si>
    <t>2023年九龙镇柏林村核桃品种改良项目</t>
  </si>
  <si>
    <t>2023年九龙镇大竹村核桃品种改良项目</t>
  </si>
  <si>
    <t>2023年九龙镇文星村核桃品种改良项目</t>
  </si>
  <si>
    <t>2023年张华镇双龙村核桃品种改良项目</t>
  </si>
  <si>
    <t>核桃品种改良100亩。</t>
  </si>
  <si>
    <t>2023年三江镇下石村核桃品种改良项目</t>
  </si>
  <si>
    <t>2023年三江镇大旗村核桃品种改良项目</t>
  </si>
  <si>
    <t>核桃品种改良150亩。</t>
  </si>
  <si>
    <t>春季枝接和夏季芽接两种技术，嫁接品种选择经省审认定的优良品种。</t>
  </si>
  <si>
    <t>2023年三江镇战旗村核桃品种改良项目</t>
  </si>
  <si>
    <t>三江镇战旗村</t>
  </si>
  <si>
    <t>2023年三江镇厚坝村核桃品种改良项目</t>
  </si>
  <si>
    <t>2023年英萃镇新房村核桃品种改良项目</t>
  </si>
  <si>
    <t>2023年英萃镇新建村核桃品种改良项目</t>
  </si>
  <si>
    <t>2023年嘉川镇和平村核桃品种改良项目</t>
  </si>
  <si>
    <t>2023年嘉川镇自来村核桃品种改良项目</t>
  </si>
  <si>
    <t>2023年嘉川镇榆钱村核桃品种改良项目</t>
  </si>
  <si>
    <t>（十三）2023年笋用竹发展项目</t>
  </si>
  <si>
    <t>管护笋用竹1000亩</t>
  </si>
  <si>
    <t>2023年天星镇新农村笋用竹发展项目</t>
  </si>
  <si>
    <t>天星镇新农村</t>
  </si>
  <si>
    <t>管护笋用竹700亩。</t>
  </si>
  <si>
    <t>对栽植的笋用竹幼林实施清杂去乱、松土施肥、病虫害防治等促进生长的管护措施</t>
  </si>
  <si>
    <t>10户农户获得务工工资收入5万元。</t>
  </si>
  <si>
    <t>2023年黄洋镇古店村笋用竹发展项目</t>
  </si>
  <si>
    <t>黄洋镇古店村</t>
  </si>
  <si>
    <t>管护笋用竹300亩。</t>
  </si>
  <si>
    <t>（十四）2023年土地整治项目</t>
  </si>
  <si>
    <t>6个乡镇
8个村</t>
  </si>
  <si>
    <t>土地整理540亩，用于发展茶叶、中药材产业。</t>
  </si>
  <si>
    <t>2023年中央财政衔接资金以工代赈土地整理项目</t>
  </si>
  <si>
    <t>计划土地整理100亩。</t>
  </si>
  <si>
    <t>土方开挖、石方开挖、土石方回填、 客土回填、原干砌块石堡坎拆除、新干砌块石堡坎、新干砌块石堡坎</t>
  </si>
  <si>
    <t>2023年天星镇洪水村土地整理补助项目</t>
  </si>
  <si>
    <t>天星镇洪水村</t>
  </si>
  <si>
    <t>计划土地整理150亩。</t>
  </si>
  <si>
    <t>20名群众参与务工，人均每天务工收入150元。</t>
  </si>
  <si>
    <t>2023年燕子乡燕午村土地整理补助项目</t>
  </si>
  <si>
    <t>燕子乡燕午村</t>
  </si>
  <si>
    <t>计划土地整理120亩。</t>
  </si>
  <si>
    <t>5名群众参与务工，人均务工收入2900元。</t>
  </si>
  <si>
    <t>2023年燕子乡双全村土地整理补助项目</t>
  </si>
  <si>
    <t>燕子乡双全村</t>
  </si>
  <si>
    <t>计划土地整理90亩。</t>
  </si>
  <si>
    <t>3名群众参与务工，人均务工收入2900元。</t>
  </si>
  <si>
    <t>2023年张华镇宋水村土地整理补助项目</t>
  </si>
  <si>
    <t>张华镇宋水村</t>
  </si>
  <si>
    <t>计划土地整理80亩。</t>
  </si>
  <si>
    <t>群众参与务工，人均务工收入1000元。</t>
  </si>
  <si>
    <t>2023年三江镇三江村土地整治及产业发展项目</t>
  </si>
  <si>
    <t>计划土地整治100亩。</t>
  </si>
  <si>
    <t>土方开挖、石方开挖、土石方回填、 客土回填、原干砌块石堡坎拆除、新干砌块石堡坎、新干砌块石堡坎；发展绿茶按照按照翻耕土地→补植→土、肥、水管理→病虫害防治→整形修枝→采收等流程进行管护</t>
  </si>
  <si>
    <t>43名群众参与务工，人均务工收入3000元。</t>
  </si>
  <si>
    <t>2023年普济镇龙池村土地整理及黄茶栽植项目（一期）</t>
  </si>
  <si>
    <t>普济镇龙池村</t>
  </si>
  <si>
    <t>土地整治、黄茶栽植等。</t>
  </si>
  <si>
    <t>按黄茶栽植技术要求进行土地整治、栽植</t>
  </si>
  <si>
    <t>28名群众参与务工，人均务工收入3000元。</t>
  </si>
  <si>
    <t>2023年普济镇龙池村土地整理及黄茶栽植项目（二期）</t>
  </si>
  <si>
    <t>20名群众参与务工，人均务工收入3800元。</t>
  </si>
  <si>
    <t>2023年普济镇龙池村土地整理及中药材栽植项目</t>
  </si>
  <si>
    <t>土地整治、中药材栽植等。</t>
  </si>
  <si>
    <t>按中药材栽植技术要求进行土地整治、栽植</t>
  </si>
  <si>
    <t>群众参与务工，人均务工收入3200元。</t>
  </si>
  <si>
    <t>2023年普济镇九江村黄茶园区土地整理及黄茶栽植项目</t>
  </si>
  <si>
    <t>27名群众务工，人均务工收入4000元。</t>
  </si>
  <si>
    <t>（十五）2023年核桃有机基地建设项目</t>
  </si>
  <si>
    <t>开展核桃有机认证与推广示范。</t>
  </si>
  <si>
    <t>核桃有机认证与推广示范</t>
  </si>
  <si>
    <t>认证“核桃油”产品1个，增加产品销售额。</t>
  </si>
  <si>
    <t>（十六）2023年核桃和林下道地中药材实用技术培训项目</t>
  </si>
  <si>
    <t>实用技术培训。</t>
  </si>
  <si>
    <t>开展核桃和林下道地中药材实用技术培训</t>
  </si>
  <si>
    <t>专合社、种植大户、脱贫户等掌握核桃、中药材种植、管护等实用技术。</t>
  </si>
  <si>
    <t>（十七）2023年核桃乡土专家技术服务项目</t>
  </si>
  <si>
    <t>聘用核桃乡土专家5名，实行划片包村，负责核桃产业技术培训推广、丰产栽培管理等技术服务。</t>
  </si>
  <si>
    <t>标准化核桃管护技术服务</t>
  </si>
  <si>
    <t>核桃种植户获得核桃品种改良、丰产栽培、病虫害防治等技术培训，掌握产业发展技术要点，带动发展核桃产业，获得收入。</t>
  </si>
  <si>
    <t>（十八）旺苍县2023年度乡村振兴特色农（副）产品宣传推介项目</t>
  </si>
  <si>
    <t>1.组织开展“一村一品”特色农（副）产品评选，给予生产农户物质奖励，并进行宣传展示；2.组织开展“一村一品”特色农（副）产品宣传推介，通过印制宣传单页、制作宣传推介户外广告等形式宣传；3.组建宣传推介志愿服务队常态化开展“一村一品”农（副）产品宣传推介，全面提升全县特色农（副）产品影响力。</t>
  </si>
  <si>
    <t>根据“一村一品”特色农（副）产品评选标准开展评选奖励和宣传推介活动</t>
  </si>
  <si>
    <t>县委宣传部</t>
  </si>
  <si>
    <t>（十九）2023年脱贫人口小额信贷贴息项目</t>
  </si>
  <si>
    <t>对全县2750户脱贫户的小额信贷资金给予不超过5%的年利率财政贴息。</t>
  </si>
  <si>
    <t>按季贴息</t>
  </si>
  <si>
    <t>对2750户脱贫户的小额信贷资金给予不超过5%的年利率财政贴息，减轻群众利息支出，提高他们发展产业的积极性</t>
  </si>
  <si>
    <t>各乡镇人民政府</t>
  </si>
  <si>
    <t>（二十）2023年新型农村集体经济项目</t>
  </si>
  <si>
    <t>10个乡镇
13个村</t>
  </si>
  <si>
    <t>2023年木门镇天星村新型农村集体经济项目</t>
  </si>
  <si>
    <t>木门镇天星村</t>
  </si>
  <si>
    <t>新建光伏牛棚发电站，购买标准化饲喂设备。</t>
  </si>
  <si>
    <t>牛舍采用砖混结构或钢架结构</t>
  </si>
  <si>
    <t>2023年7月至2024年5月</t>
  </si>
  <si>
    <t>带动就业务工100人，建成后带动集体经济组织成员收益分红1500人</t>
  </si>
  <si>
    <t>2023年黄洋镇金华村新型农村集体经济项目</t>
  </si>
  <si>
    <t>黄洋镇金华村</t>
  </si>
  <si>
    <t>新建有机肥加工厂厂房（生产车间、仓库）及附属设施用房，发酵池，液氧池，购置组合配电柜、翻抛机、筛选机、粉碎机、造粒机、封包机、输送机、装卸机等有机肥加工生产线设备。</t>
  </si>
  <si>
    <t>有机肥加工厂房及附属设施用房采用砖混或钢架结构，发酵池，液氧池采用砖混结构，购置组合配电柜、翻抛机、筛选机、粉碎机、造粒机、封包机、输送机、装卸机等有机肥加工生产线设备。</t>
  </si>
  <si>
    <t>带动就业务工70人，建成后带动集体经济组织成员收益分红1000人</t>
  </si>
  <si>
    <t>2023年张华镇枣林村新型农村集体经济项目</t>
  </si>
  <si>
    <t>张华镇枣林村</t>
  </si>
  <si>
    <t>新建皮蛋加工厂房及配套附属设施。</t>
  </si>
  <si>
    <t>新建钢架或砖混结构的皮蛋加工厂房及配套附属设施。</t>
  </si>
  <si>
    <t>带动就业务工60人，建成后带动集体经济组织成员收益分红1100人</t>
  </si>
  <si>
    <t>2023年盐河镇风景村新型农村集体经济项目</t>
  </si>
  <si>
    <t>盐河镇风景村</t>
  </si>
  <si>
    <t>入股国有平台公司旺苍县旅游建设发展有限公司，在盐河镇风景村改造民宿3处，总建筑面积约2400㎡。新建停车位24个，儿童游乐区440㎡，林地休憩区约1300㎡，以及硬质铺装等相关附属设施级设备购置等</t>
  </si>
  <si>
    <t>按设计图纸执行，建筑物采用砖混结构或钢架结构建设</t>
  </si>
  <si>
    <t>带动就业务工200人，建成后带动集体经济组织成员收益分红1000人</t>
  </si>
  <si>
    <t>2023年盐河镇青山村新型农村集体经济项目</t>
  </si>
  <si>
    <t>盐河镇青山村</t>
  </si>
  <si>
    <t>带动就业务工200人，建成后带动集体经济组织成员收益分红1500人</t>
  </si>
  <si>
    <t>2023年盐河镇竹垭村新型农村集体经济项目</t>
  </si>
  <si>
    <t>带动就业务工200人，建成后带动集体经济组织成员收益分红1100人</t>
  </si>
  <si>
    <t>2023年盐河镇春坪村新型农村集体经济项目</t>
  </si>
  <si>
    <t>带动就业务工200人，建成后带动集体经济组织成员收益分红1200人</t>
  </si>
  <si>
    <t>2023年大德镇增产村新型农村集体经济项目</t>
  </si>
  <si>
    <t>大德镇增产村</t>
  </si>
  <si>
    <t>入股旺苍县城乡发展建设有限公司，在天星镇云峰村新建民宿客房45间，树屋客房5间，总建筑面积1596平方米及配套附属设施；新建停车位35个。</t>
  </si>
  <si>
    <t>带动就业务工80人，建成后带动集体经济组织成员收益分红1800人</t>
  </si>
  <si>
    <t>2023年米仓山镇元山村新型农村集体经济项目</t>
  </si>
  <si>
    <t>米仓山元山村</t>
  </si>
  <si>
    <t>带动就业务工90人，建成后带动集体经济组织成员收益分红1200人</t>
  </si>
  <si>
    <t>2023年燕子乡双全村新型农村集体经济项目</t>
  </si>
  <si>
    <t>2023年8月至2024年5月</t>
  </si>
  <si>
    <t>2023年檬子乡黎明村新型农村集体经济项目</t>
  </si>
  <si>
    <t>檬子乡黎明村</t>
  </si>
  <si>
    <t>带动就业务工60人，建成后带动集体经济组织成员收益分红1200人</t>
  </si>
  <si>
    <t>2023年水磨镇白玉村新型农村集体经济项目</t>
  </si>
  <si>
    <t>水磨镇白玉村</t>
  </si>
  <si>
    <t>建设种羊养殖基地1处。</t>
  </si>
  <si>
    <t>新建封闭式羊舍，建设配套生产用房，新建青贮池、干粪堆积棚、粪污处理设施、基地围墙。</t>
  </si>
  <si>
    <t>带动就业务工80人，建成后带动集体经济组织成员收益分红1100人</t>
  </si>
  <si>
    <t>2023年大两镇万山村新型农村集体经济项目</t>
  </si>
  <si>
    <t>建设农副产品加工制作中心1处。</t>
  </si>
  <si>
    <t>新建、改造加工房；建设附属工程（堡坎、场地硬化、电力），建设产品展示区、电子商务直播间；采购烘干、冷冻设备设施、真空包装和储存设备。</t>
  </si>
  <si>
    <t>带动就业务工100人，建成后，为1全村农副产品销售提供了平台，带动集体经济组织成员收益分红1600人。</t>
  </si>
  <si>
    <t>三、生产生活设施改善</t>
  </si>
  <si>
    <t>(一)2023年安全饮水项目</t>
  </si>
  <si>
    <t>20个乡镇
56个村</t>
  </si>
  <si>
    <t>新建自流引水工程5处、提升工程7处、水源工程30处、水池71口、过滤池1口、水厂1座、加压站1座，维修水池19口、铺设管网356公里等。</t>
  </si>
  <si>
    <t>2023年白水镇快活村饮水安全项目</t>
  </si>
  <si>
    <t>新建自流饮水工程1处，维修管网2公里,铺设管网5公里。</t>
  </si>
  <si>
    <t>按《村镇供水工程技术规范》标准</t>
  </si>
  <si>
    <t>2023年白水镇龙珠村饮水安全项目</t>
  </si>
  <si>
    <t>新建自流饮水工程1处，铺设管网5公里。</t>
  </si>
  <si>
    <t>2023年白水镇勇敢村饮水安全项目</t>
  </si>
  <si>
    <t>新建水池2口，铺设管网5公里。</t>
  </si>
  <si>
    <t>2023年大德镇工农村饮水安全项目</t>
  </si>
  <si>
    <t>大德镇工农村</t>
  </si>
  <si>
    <t>维修水池13处，铺设管网2公里。</t>
  </si>
  <si>
    <t>2023年大德镇江长村饮水安全项目</t>
  </si>
  <si>
    <t>大德镇江长村</t>
  </si>
  <si>
    <t>新建水源工程1处，水池2口，铺设管网16.2公里</t>
  </si>
  <si>
    <t>2023年大两镇古城村饮水安全项目</t>
  </si>
  <si>
    <t>大两镇古城村</t>
  </si>
  <si>
    <t>新建水源工程1处，铺设管网4公里。</t>
  </si>
  <si>
    <t>2023年大两镇金光村饮水安全项目</t>
  </si>
  <si>
    <t>大两镇金光村</t>
  </si>
  <si>
    <t>新建水池2口，铺设管网8公里。</t>
  </si>
  <si>
    <t>2023年大两镇万山村饮水安全项目</t>
  </si>
  <si>
    <t>新建水源工程2处，水池1口，铺设管网8公里。</t>
  </si>
  <si>
    <t>2023年东河镇凤阳村饮水安全项目</t>
  </si>
  <si>
    <t>东河镇凤阳村</t>
  </si>
  <si>
    <t>2023年东河镇南凤村饮水安全项目</t>
  </si>
  <si>
    <t>新建水源工程1处，水池1口，铺设管网9公里。</t>
  </si>
  <si>
    <t>2023年东河镇福临村饮水安全项目</t>
  </si>
  <si>
    <t>东河镇福临村</t>
  </si>
  <si>
    <t>维修水源工程1处，铺设管网9公里。</t>
  </si>
  <si>
    <t>2023年国华镇春风村饮水安全项目</t>
  </si>
  <si>
    <t>新建水池5口。</t>
  </si>
  <si>
    <t>2023年国华镇古松村饮水安全项目</t>
  </si>
  <si>
    <t>新建水池3口，铺设管网14公里。</t>
  </si>
  <si>
    <t>2023年国华镇红花村饮水安全项目</t>
  </si>
  <si>
    <t>国华镇红花村</t>
  </si>
  <si>
    <t>新建水池4口，铺设管网8公里。</t>
  </si>
  <si>
    <t>2023年高阳镇虎垭村饮水安全项目</t>
  </si>
  <si>
    <t>高阳镇虎垭村</t>
  </si>
  <si>
    <t>提水工程1处。</t>
  </si>
  <si>
    <t>2023年黄洋镇古店村饮水安全项目</t>
  </si>
  <si>
    <t>新建水源工程1处，铺设管网9.3公里</t>
  </si>
  <si>
    <t>2023年黄洋镇黄洋村饮水安全项目</t>
  </si>
  <si>
    <t>铺设管网6公里。</t>
  </si>
  <si>
    <t>2023年黄洋镇南溪村饮水安全项目</t>
  </si>
  <si>
    <t>黄洋镇南溪村</t>
  </si>
  <si>
    <t>新建水源工程4处，水池2口，铺设管网6公里。</t>
  </si>
  <si>
    <t>2023年嘉川镇和平村饮水安全项目</t>
  </si>
  <si>
    <t>新建水池1口，铺设管网2公里。</t>
  </si>
  <si>
    <t>2023年嘉川镇五红村饮水安全项目</t>
  </si>
  <si>
    <t>加压站1座及配套设施。</t>
  </si>
  <si>
    <t>2023年九龙镇首石村饮水安全项目</t>
  </si>
  <si>
    <t>新建水源工程1处，水池1口，铺设管网5公里。</t>
  </si>
  <si>
    <t>2023年九龙镇先锋村饮水安全项目</t>
  </si>
  <si>
    <t>新建水源工程3处，铺设管网10公里。</t>
  </si>
  <si>
    <t>2023年龙凤镇龙安村饮水安全项目</t>
  </si>
  <si>
    <t>龙凤镇龙安村</t>
  </si>
  <si>
    <t>新建水源工程1处，新建水池1口，铺设管网6公里。</t>
  </si>
  <si>
    <t>2023年龙凤镇天井村饮水安全项目</t>
  </si>
  <si>
    <t>龙凤镇天井村</t>
  </si>
  <si>
    <t>新建水池1口，铺设管网3公里。</t>
  </si>
  <si>
    <t>2023年龙凤镇中华村饮水安全项目</t>
  </si>
  <si>
    <t>新建过滤池1口，铺设管网15.5公里</t>
  </si>
  <si>
    <t>2023年檬子乡钟岭村饮水安全项目</t>
  </si>
  <si>
    <t>新建水池10口，铺设管网2公里。</t>
  </si>
  <si>
    <t>2023年木门镇油树村饮水安全项目</t>
  </si>
  <si>
    <t>新建提水工程1处</t>
  </si>
  <si>
    <t>2023年木门镇石川村饮水安全项目</t>
  </si>
  <si>
    <t>木门镇石川村</t>
  </si>
  <si>
    <t>新建水源工程1处，水池1口，铺设管网2公里。</t>
  </si>
  <si>
    <t>2023年木门镇双山村饮水安全项目</t>
  </si>
  <si>
    <t>新建提水工程1处，水池1口，铺设管网20公里。</t>
  </si>
  <si>
    <t>中央和省级财政衔接推进乡村振兴补助资金</t>
  </si>
  <si>
    <t>2023年木门镇盐井村饮水安全项目</t>
  </si>
  <si>
    <t>木门镇盐井村</t>
  </si>
  <si>
    <t>新建水厂工程1处，铺设管网2公里。</t>
  </si>
  <si>
    <t>2023年木门镇杨林村饮水安全项目</t>
  </si>
  <si>
    <t>2023年普济镇清江村饮水安全项目</t>
  </si>
  <si>
    <t>新建自流引水工程1处，水池1口，铺设管网5公里。</t>
  </si>
  <si>
    <t>2023年三江镇分水村饮水安全项目</t>
  </si>
  <si>
    <t>铺设管网8.5公里</t>
  </si>
  <si>
    <t>2023年三江镇联盟村饮水安全项目</t>
  </si>
  <si>
    <t>三江镇联盟村</t>
  </si>
  <si>
    <t>新建水池1口，铺设管网10公里。</t>
  </si>
  <si>
    <t>2023年三江镇三江村饮水安全项目</t>
  </si>
  <si>
    <t>新建提水工程1处。</t>
  </si>
  <si>
    <t>2023年三江镇桃红村饮水安全项目</t>
  </si>
  <si>
    <t>新建水源工程1处，铺设管网5.5公里。</t>
  </si>
  <si>
    <t>2023年双汇镇深溪沟村饮水安全项目</t>
  </si>
  <si>
    <t>新建水源1处，铺设管网7公里。</t>
  </si>
  <si>
    <t>2023年双汇镇卫星村饮水安全项目</t>
  </si>
  <si>
    <t>双汇镇卫星村</t>
  </si>
  <si>
    <t>新建水池6口，维修水池5口，铺设管网35公里。</t>
  </si>
  <si>
    <t>2023年双汇镇汶水村饮水安全项目</t>
  </si>
  <si>
    <t>双汇镇汶水村</t>
  </si>
  <si>
    <t>2023年水磨镇春笋村饮水安全项目</t>
  </si>
  <si>
    <t>新建水池3口，铺设管网12公里。</t>
  </si>
  <si>
    <t>2023年水磨镇火花村饮水安全项目</t>
  </si>
  <si>
    <t>水磨镇火花村</t>
  </si>
  <si>
    <t>新建水池1口、铺设管网维护6公里。</t>
  </si>
  <si>
    <t>2023年天星镇大山村安全饮水项目</t>
  </si>
  <si>
    <t>新建水源工程1处，水池2口，铺设管网15公里。</t>
  </si>
  <si>
    <t>2023年天星镇黄松村安全饮水项目</t>
  </si>
  <si>
    <t>新建水池工程1处，铺设管网5公里。</t>
  </si>
  <si>
    <t>2023年天星镇红光村安全饮水项目</t>
  </si>
  <si>
    <t>新建水源工程2处，水池工程2处，铺设管网12公里。</t>
  </si>
  <si>
    <t>2023年天星镇光辉村安全饮水项目</t>
  </si>
  <si>
    <t>新建水源工程1处，新建水池工程1处，铺设管网5公里。</t>
  </si>
  <si>
    <t>2023年五权镇桂花村饮水安全项目</t>
  </si>
  <si>
    <t>五权镇桂花村</t>
  </si>
  <si>
    <t>2023年五权镇楠木村饮水安全项目</t>
  </si>
  <si>
    <t>五权镇楠木村</t>
  </si>
  <si>
    <t>2023年燕子乡绿化村安全饮水项目</t>
  </si>
  <si>
    <t>燕子乡绿化村</t>
  </si>
  <si>
    <t>新建水源工程1处，铺设管网5公里。</t>
  </si>
  <si>
    <t>2023年燕子乡松龙村安全饮水项目</t>
  </si>
  <si>
    <t>新建自流饮水工程2处，铺设管网5公里。</t>
  </si>
  <si>
    <t>2023年燕子乡燕午村安全饮水项目</t>
  </si>
  <si>
    <t>新建水源工程4处。</t>
  </si>
  <si>
    <t>2023年张华镇大地村饮水安全项目</t>
  </si>
  <si>
    <t>新建提水工程1处，水源工程1处，铺设管网4公里。</t>
  </si>
  <si>
    <t>2023年张华镇凤凰村饮水安全项目</t>
  </si>
  <si>
    <t>张华镇凤凰村</t>
  </si>
  <si>
    <t>新建提水工程1处，铺设管网1公里。</t>
  </si>
  <si>
    <t>2023年张华镇光荣村饮水安全项目</t>
  </si>
  <si>
    <t>张华镇光荣村</t>
  </si>
  <si>
    <t>新建水源工程4处，水池8口，铺设管网9公里。</t>
  </si>
  <si>
    <t>2023年张华镇岐山村饮水安全项目</t>
  </si>
  <si>
    <t>新建水源工程1处，水池1口，铺设管网3公里。</t>
  </si>
  <si>
    <t>完善提升集中安置点供水工程1处，完善提升公益性配套基础设施1处4000平方米。</t>
  </si>
  <si>
    <t>（二）2023年农村人居环境整治项目</t>
  </si>
  <si>
    <t>实施硬化入户路面22.3公里、院坝33234.35平方米、阴阳沟7785.15米（散水994.25米），新建泥结碎石路600米，新建便民铁索桥1座，新建渠堰420米，排洪渠堰300米。在全县范围内开展农村人居环境整治提升3138户（包括监测对象）。</t>
  </si>
  <si>
    <t>普济镇中江村人居环境改善项目</t>
  </si>
  <si>
    <t>普济镇中江村</t>
  </si>
  <si>
    <t>硬化联户路面3公里，院坝200平方米，阴阳沟300米。</t>
  </si>
  <si>
    <t>联户路C25砼厚12—15厘米，宽1--3米；院坝C25砼厚12厘米；阴阳沟C20砼散水（清渣走道）宽60厘米，厚8厘米；C20 砼明沟40*30厘米；壁厚15厘米，坡度1%</t>
  </si>
  <si>
    <t>普济镇清江村人居环境改善项目</t>
  </si>
  <si>
    <t>新建硬化产业路1.1公里，新建硬阴阳沟2000米，新建渠堰420米，硬化院坝8400平方米。</t>
  </si>
  <si>
    <t>C25砼厚15厘米，宽1--3米；渠堰按照断面B×H=0.4m×0.3m，边墙厚15cm，底板厚6cm；院坝C25砼厚12厘米；阴阳沟C20砼散水（清渣走道）宽60厘米，厚8厘米；C20 砼明沟40*30厘米；壁厚15厘米，坡度1%</t>
  </si>
  <si>
    <t>木门镇长乐村人居环境改善项目</t>
  </si>
  <si>
    <t>硬化联户路1336米，院坝2017平方米。</t>
  </si>
  <si>
    <t>联户路C25砼厚15厘米，宽1--3米；院坝C25砼厚12厘米。</t>
  </si>
  <si>
    <t>木门镇茶元村人居环境改善项目</t>
  </si>
  <si>
    <t>木门镇茶元村</t>
  </si>
  <si>
    <t>联户路2135.4米，硬化院坝8190平方米，阴阳沟1733.15米，散水953.75米。</t>
  </si>
  <si>
    <t>联户路C25砼厚15厘米，宽1--3米；院坝C25砼厚12厘米；阴阳沟C20砼散水（清渣走道）宽60厘米，厚8厘米；C20 砼明沟40*30厘米；壁厚15厘米，坡度1%</t>
  </si>
  <si>
    <t>国华镇红花村人居环境改善项目</t>
  </si>
  <si>
    <t>硬化联户路2.6公里，院坝1300平方米，阴阳沟1620米。</t>
  </si>
  <si>
    <t>监测对象人居环境改造项目</t>
  </si>
  <si>
    <t>对全县分散居住的监测对象人居环境进行整治提升。</t>
  </si>
  <si>
    <t>嘉川镇寨梁村人居环境改善项目</t>
  </si>
  <si>
    <t>硬化联户路0.3公里，院坝1700平方米，阴阳沟1200米，新建便民铁索桥1座。</t>
  </si>
  <si>
    <t>盐河镇风景村人居环境改善项目</t>
  </si>
  <si>
    <t>盐河镇风景村、青山村</t>
  </si>
  <si>
    <t>硬化联户路1.495公里，院坝4411平方米，阴阳沟332米。</t>
  </si>
  <si>
    <t>九龙镇首石村、印斗村人居环境改善项目</t>
  </si>
  <si>
    <t>九龙镇首石村、印斗村</t>
  </si>
  <si>
    <t>硬化联户路2.5公里，新建泥结碎石路600米、排洪渠堰300米。</t>
  </si>
  <si>
    <t>C25砼厚15厘米，宽1--3米，泥结碎石路及排洪渠堰按设计施工</t>
  </si>
  <si>
    <t>三江镇厚坝村人居环境改善项目</t>
  </si>
  <si>
    <t>硬化联户路1.8公里，院坝2000平方米，阴阳沟600米。</t>
  </si>
  <si>
    <t>联户C25砼厚15厘米，宽1--3米；院坝C25砼厚12厘米；阴阳沟C20砼散水（清渣走道）宽60厘米，厚8厘米；C20 砼明沟40*30厘米；壁厚15厘米，坡度1%</t>
  </si>
  <si>
    <t>双汇镇莲花村、桥安村人居环境改善项目</t>
  </si>
  <si>
    <t>双汇镇莲花村、桥安村</t>
  </si>
  <si>
    <t>莲花村硬化联户路666米，院坝814平方米，桥安村硬化联户路511米，院坝320平方米。</t>
  </si>
  <si>
    <t>联户路C25砼厚15厘米，宽1--3米；院坝C25砼厚12厘米</t>
  </si>
  <si>
    <t>双汇镇深溪沟村人居环境改善项目</t>
  </si>
  <si>
    <t>硬化联户路2.01公里，院坝351.55平方米。</t>
  </si>
  <si>
    <t>高阳镇温泉村人居环境改善项目</t>
  </si>
  <si>
    <t>高阳镇温泉村、鹿渡村</t>
  </si>
  <si>
    <t>硬化联户路2.85公里，其中鹿渡村1.44公里，温泉村1.41公里；温泉村硬化院坝3293平方米，鹿渡村硬化院坝237.8平方米，鹿渡村硬化散水40.5米。</t>
  </si>
  <si>
    <t>旺苍县农村人居环境整治项目</t>
  </si>
  <si>
    <t>开展农村人居环境整治3138户。</t>
  </si>
  <si>
    <t>联户路C25砼厚15厘米，宽1--3米；院坝C25砼厚12厘米；阴阳沟C20砼散水（清渣走道）宽60厘米，厚8厘米；C20 砼明沟40*30厘米；壁厚15厘米，坡度1%，厕所按无害化卫生厕所标准建设</t>
  </si>
  <si>
    <t>（三）2023年易地扶贫搬迁后续扶持</t>
  </si>
  <si>
    <t>8个乡镇
9个村</t>
  </si>
  <si>
    <t>2023年英萃镇学堂村易地扶贫搬迁集中安置点便民服务设施续建工程</t>
  </si>
  <si>
    <t>英萃镇学堂村</t>
  </si>
  <si>
    <t>硬化文化院坝350平方米；屋后边坡治理及配套设施建设。</t>
  </si>
  <si>
    <t>文化院坝C25砼厚12厘米</t>
  </si>
  <si>
    <t>2023年普济镇龙池村易地扶贫搬迁后续扶持（二期）</t>
  </si>
  <si>
    <t>新建堡坎200立方米；地坪硬化250平方米；硬化道路200米；连砂石填方1500立方米；安装栏杆135米；新建排水沟200米。</t>
  </si>
  <si>
    <t>堡坎按浆砌建设，硬化地坪C25砼厚12厘米等</t>
  </si>
  <si>
    <t>2023年龙凤镇中华村易地扶贫搬迁集中安置点公共基础设施维护项目</t>
  </si>
  <si>
    <t>公共基础设施维修。</t>
  </si>
  <si>
    <t>根据公共基础设施损坏程度进行修复，确保修复后能正常是使用</t>
  </si>
  <si>
    <t>2023年双汇镇深溪沟村易地扶贫搬迁后续扶持项目</t>
  </si>
  <si>
    <t>化粪池清污整治1座、更换排污管网83米、更换居民冷热水管340米等其他零星维修工程。</t>
  </si>
  <si>
    <t>化粪池按三格式化粪池标准建设</t>
  </si>
  <si>
    <t>2023年国华镇山坪村聚集点水毁公共基础设施修复工程</t>
  </si>
  <si>
    <t>国华镇山坪村</t>
  </si>
  <si>
    <t>挖土方、浆砌挡土墙、C25毛石砼挡土墙、C25砼室外地坪、厕所1座、人饮池1口、砖砌花台等。</t>
  </si>
  <si>
    <t>C25毛石挡土墙，C25砼室外地坪</t>
  </si>
  <si>
    <t>2023年三江镇桃红村易地搬迁后续扶持项目</t>
  </si>
  <si>
    <t>三江镇桃红村、厚坝村</t>
  </si>
  <si>
    <t>新建道路1.5公里，硬化道路1.5公里，浆砌堡坎1000立方米，新建渠堰2公里。</t>
  </si>
  <si>
    <t>新建道路宽5.5米，硬化道路宽4.5米，新建渠堰(砼C25砼)</t>
  </si>
  <si>
    <t>2023年檬子乡黎明村安置点维修改造项目</t>
  </si>
  <si>
    <t>对安置区损毁堡坎维修，新建堡坎3处；新建化粪池1座（含原有化粪池清理外运等）。</t>
  </si>
  <si>
    <t>堡坎按浆砌建设，化粪池按三格式化粪池标准建设等</t>
  </si>
  <si>
    <t>8月底开工12月底前完工</t>
  </si>
  <si>
    <t>2023年木门镇油树村提灌站建设及病险山坪塘维修续建项目</t>
  </si>
  <si>
    <t>对病险山坪塘进行整治，硬化塘区便民路和安装安保设施。</t>
  </si>
  <si>
    <t>山坪塘对上游坝坡进行修复、渗漏处理及安全警示标注安装，溢洪道开挖、底板、边墙混凝土浇筑工程，便民路、安保设施按照设计施工</t>
  </si>
  <si>
    <t>群众参与务工，人均每天务工收入180元。山坪塘整治后，能为附近100余亩稻田提供水源。</t>
  </si>
  <si>
    <t>四、其他</t>
  </si>
  <si>
    <t>2023新开发公益性岗位项目</t>
  </si>
  <si>
    <t>新开发公益性岗位347个，其中农村人居环境整治248个，扶贫资产管理69个，智慧乡村治理试点30个。</t>
  </si>
  <si>
    <t>每个公益性岗位每月补助500元，每人每年6000元。</t>
  </si>
  <si>
    <t>2023年1月至2023年12月</t>
  </si>
  <si>
    <t>旺苍县三江镇桃红易地搬迁集中安置区后续扶持示范区创建试点项目</t>
  </si>
  <si>
    <t>改建文化广场4000㎡。</t>
  </si>
  <si>
    <t>文化广场采取300厘米*600厘米*40厘米石砖铺砌。</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</si>
</sst>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4" formatCode="_ &quot;￥&quot;* #,##0.00_ ;_ &quot;￥&quot;* \-#,##0.00_ ;_ &quot;￥&quot;* &quot;-&quot;??_ ;_ @_ "/>
    <numFmt numFmtId="43" formatCode="_ * #,##0.00_ ;_ * \-#,##0.00_ ;_ * &quot;-&quot;??_ ;_ @_ "/>
    <numFmt numFmtId="176" formatCode="0.00_ "/>
  </numFmts>
  <fonts count="32">
    <font>
      <sz val="11"/>
      <color theme="1"/>
      <name val="宋体"/>
      <charset val="134"/>
      <scheme val="minor"/>
    </font>
    <font>
      <b/>
      <sz val="12"/>
      <name val="宋体"/>
      <charset val="134"/>
      <scheme val="minor"/>
    </font>
    <font>
      <sz val="11"/>
      <name val="宋体"/>
      <charset val="134"/>
    </font>
    <font>
      <sz val="11"/>
      <color rgb="FFFF0000"/>
      <name val="宋体"/>
      <charset val="134"/>
    </font>
    <font>
      <b/>
      <sz val="11"/>
      <name val="宋体"/>
      <charset val="134"/>
    </font>
    <font>
      <b/>
      <sz val="9"/>
      <name val="宋体"/>
      <charset val="134"/>
    </font>
    <font>
      <b/>
      <sz val="10"/>
      <name val="宋体"/>
      <charset val="134"/>
    </font>
    <font>
      <sz val="9"/>
      <name val="宋体"/>
      <charset val="134"/>
    </font>
    <font>
      <sz val="14"/>
      <name val="黑体"/>
      <charset val="134"/>
    </font>
    <font>
      <sz val="22"/>
      <name val="方正小标宋简体"/>
      <charset val="134"/>
    </font>
    <font>
      <sz val="10"/>
      <name val="宋体"/>
      <charset val="134"/>
    </font>
    <font>
      <sz val="11"/>
      <color theme="1"/>
      <name val="宋体"/>
      <charset val="0"/>
      <scheme val="minor"/>
    </font>
    <font>
      <sz val="11"/>
      <color rgb="FF9C6500"/>
      <name val="宋体"/>
      <charset val="0"/>
      <scheme val="minor"/>
    </font>
    <font>
      <b/>
      <sz val="11"/>
      <color theme="3"/>
      <name val="宋体"/>
      <charset val="134"/>
      <scheme val="minor"/>
    </font>
    <font>
      <sz val="11"/>
      <color theme="0"/>
      <name val="宋体"/>
      <charset val="0"/>
      <scheme val="minor"/>
    </font>
    <font>
      <u/>
      <sz val="11"/>
      <color rgb="FF800080"/>
      <name val="宋体"/>
      <charset val="0"/>
      <scheme val="minor"/>
    </font>
    <font>
      <sz val="11"/>
      <color rgb="FF9C0006"/>
      <name val="宋体"/>
      <charset val="0"/>
      <scheme val="minor"/>
    </font>
    <font>
      <sz val="11"/>
      <color rgb="FF006100"/>
      <name val="宋体"/>
      <charset val="0"/>
      <scheme val="minor"/>
    </font>
    <font>
      <sz val="11"/>
      <color indexed="8"/>
      <name val="宋体"/>
      <charset val="134"/>
    </font>
    <font>
      <b/>
      <sz val="11"/>
      <color rgb="FFFFFFFF"/>
      <name val="宋体"/>
      <charset val="0"/>
      <scheme val="minor"/>
    </font>
    <font>
      <sz val="11"/>
      <color rgb="FFFF0000"/>
      <name val="宋体"/>
      <charset val="0"/>
      <scheme val="minor"/>
    </font>
    <font>
      <u/>
      <sz val="11"/>
      <color rgb="FF0000FF"/>
      <name val="宋体"/>
      <charset val="0"/>
      <scheme val="minor"/>
    </font>
    <font>
      <sz val="12"/>
      <name val="宋体"/>
      <charset val="134"/>
    </font>
    <font>
      <sz val="11"/>
      <color rgb="FFFA7D00"/>
      <name val="宋体"/>
      <charset val="0"/>
      <scheme val="minor"/>
    </font>
    <font>
      <b/>
      <sz val="13"/>
      <color theme="3"/>
      <name val="宋体"/>
      <charset val="134"/>
      <scheme val="minor"/>
    </font>
    <font>
      <i/>
      <sz val="11"/>
      <color rgb="FF7F7F7F"/>
      <name val="宋体"/>
      <charset val="0"/>
      <scheme val="minor"/>
    </font>
    <font>
      <sz val="11"/>
      <color rgb="FF3F3F76"/>
      <name val="宋体"/>
      <charset val="0"/>
      <scheme val="minor"/>
    </font>
    <font>
      <b/>
      <sz val="11"/>
      <color rgb="FFFA7D00"/>
      <name val="宋体"/>
      <charset val="0"/>
      <scheme val="minor"/>
    </font>
    <font>
      <b/>
      <sz val="11"/>
      <color theme="1"/>
      <name val="宋体"/>
      <charset val="0"/>
      <scheme val="minor"/>
    </font>
    <font>
      <b/>
      <sz val="15"/>
      <color theme="3"/>
      <name val="宋体"/>
      <charset val="134"/>
      <scheme val="minor"/>
    </font>
    <font>
      <b/>
      <sz val="18"/>
      <color theme="3"/>
      <name val="宋体"/>
      <charset val="134"/>
      <scheme val="minor"/>
    </font>
    <font>
      <b/>
      <sz val="11"/>
      <color rgb="FF3F3F3F"/>
      <name val="宋体"/>
      <charset val="0"/>
      <scheme val="minor"/>
    </font>
  </fonts>
  <fills count="33">
    <fill>
      <patternFill patternType="none"/>
    </fill>
    <fill>
      <patternFill patternType="gray125"/>
    </fill>
    <fill>
      <patternFill patternType="solid">
        <fgColor theme="8" tint="0.799981688894314"/>
        <bgColor indexed="64"/>
      </patternFill>
    </fill>
    <fill>
      <patternFill patternType="solid">
        <fgColor rgb="FFFFEB9C"/>
        <bgColor indexed="64"/>
      </patternFill>
    </fill>
    <fill>
      <patternFill patternType="solid">
        <fgColor theme="8"/>
        <bgColor indexed="64"/>
      </patternFill>
    </fill>
    <fill>
      <patternFill patternType="solid">
        <fgColor rgb="FFFFC7CE"/>
        <bgColor indexed="64"/>
      </patternFill>
    </fill>
    <fill>
      <patternFill patternType="solid">
        <fgColor rgb="FFC6EFCE"/>
        <bgColor indexed="64"/>
      </patternFill>
    </fill>
    <fill>
      <patternFill patternType="solid">
        <fgColor theme="7" tint="0.399975585192419"/>
        <bgColor indexed="64"/>
      </patternFill>
    </fill>
    <fill>
      <patternFill patternType="solid">
        <fgColor theme="4" tint="0.599993896298105"/>
        <bgColor indexed="64"/>
      </patternFill>
    </fill>
    <fill>
      <patternFill patternType="solid">
        <fgColor rgb="FFA5A5A5"/>
        <bgColor indexed="64"/>
      </patternFill>
    </fill>
    <fill>
      <patternFill patternType="solid">
        <fgColor theme="4" tint="0.399975585192419"/>
        <bgColor indexed="64"/>
      </patternFill>
    </fill>
    <fill>
      <patternFill patternType="solid">
        <fgColor theme="8" tint="0.599993896298105"/>
        <bgColor indexed="64"/>
      </patternFill>
    </fill>
    <fill>
      <patternFill patternType="solid">
        <fgColor theme="4"/>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8" tint="0.399975585192419"/>
        <bgColor indexed="64"/>
      </patternFill>
    </fill>
    <fill>
      <patternFill patternType="solid">
        <fgColor theme="4" tint="0.799981688894314"/>
        <bgColor indexed="64"/>
      </patternFill>
    </fill>
    <fill>
      <patternFill patternType="solid">
        <fgColor rgb="FFF2F2F2"/>
        <bgColor indexed="64"/>
      </patternFill>
    </fill>
    <fill>
      <patternFill patternType="solid">
        <fgColor rgb="FFFFFFCC"/>
        <bgColor indexed="64"/>
      </patternFill>
    </fill>
    <fill>
      <patternFill patternType="solid">
        <fgColor theme="5" tint="0.399975585192419"/>
        <bgColor indexed="64"/>
      </patternFill>
    </fill>
    <fill>
      <patternFill patternType="solid">
        <fgColor theme="5"/>
        <bgColor indexed="64"/>
      </patternFill>
    </fill>
    <fill>
      <patternFill patternType="solid">
        <fgColor theme="9" tint="0.799981688894314"/>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2">
    <xf numFmtId="0" fontId="0" fillId="0" borderId="0">
      <alignment vertical="center"/>
    </xf>
    <xf numFmtId="42" fontId="0" fillId="0" borderId="0" applyFont="0" applyFill="0" applyBorder="0" applyAlignment="0" applyProtection="0">
      <alignment vertical="center"/>
    </xf>
    <xf numFmtId="0" fontId="11" fillId="13" borderId="0" applyNumberFormat="0" applyBorder="0" applyAlignment="0" applyProtection="0">
      <alignment vertical="center"/>
    </xf>
    <xf numFmtId="0" fontId="26" fillId="14" borderId="10"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1" fillId="15" borderId="0" applyNumberFormat="0" applyBorder="0" applyAlignment="0" applyProtection="0">
      <alignment vertical="center"/>
    </xf>
    <xf numFmtId="0" fontId="16" fillId="5" borderId="0" applyNumberFormat="0" applyBorder="0" applyAlignment="0" applyProtection="0">
      <alignment vertical="center"/>
    </xf>
    <xf numFmtId="43" fontId="0" fillId="0" borderId="0" applyFont="0" applyFill="0" applyBorder="0" applyAlignment="0" applyProtection="0">
      <alignment vertical="center"/>
    </xf>
    <xf numFmtId="0" fontId="14" fillId="16" borderId="0" applyNumberFormat="0" applyBorder="0" applyAlignment="0" applyProtection="0">
      <alignment vertical="center"/>
    </xf>
    <xf numFmtId="0" fontId="21" fillId="0" borderId="0" applyNumberFormat="0" applyFill="0" applyBorder="0" applyAlignment="0" applyProtection="0">
      <alignment vertical="center"/>
    </xf>
    <xf numFmtId="9"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0" fillId="20" borderId="11" applyNumberFormat="0" applyFont="0" applyAlignment="0" applyProtection="0">
      <alignment vertical="center"/>
    </xf>
    <xf numFmtId="0" fontId="14" fillId="21" borderId="0" applyNumberFormat="0" applyBorder="0" applyAlignment="0" applyProtection="0">
      <alignment vertical="center"/>
    </xf>
    <xf numFmtId="0" fontId="13"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9" fillId="0" borderId="9" applyNumberFormat="0" applyFill="0" applyAlignment="0" applyProtection="0">
      <alignment vertical="center"/>
    </xf>
    <xf numFmtId="0" fontId="24" fillId="0" borderId="9" applyNumberFormat="0" applyFill="0" applyAlignment="0" applyProtection="0">
      <alignment vertical="center"/>
    </xf>
    <xf numFmtId="0" fontId="14" fillId="10" borderId="0" applyNumberFormat="0" applyBorder="0" applyAlignment="0" applyProtection="0">
      <alignment vertical="center"/>
    </xf>
    <xf numFmtId="0" fontId="13" fillId="0" borderId="6" applyNumberFormat="0" applyFill="0" applyAlignment="0" applyProtection="0">
      <alignment vertical="center"/>
    </xf>
    <xf numFmtId="0" fontId="14" fillId="7" borderId="0" applyNumberFormat="0" applyBorder="0" applyAlignment="0" applyProtection="0">
      <alignment vertical="center"/>
    </xf>
    <xf numFmtId="0" fontId="31" fillId="19" borderId="13" applyNumberFormat="0" applyAlignment="0" applyProtection="0">
      <alignment vertical="center"/>
    </xf>
    <xf numFmtId="0" fontId="27" fillId="19" borderId="10" applyNumberFormat="0" applyAlignment="0" applyProtection="0">
      <alignment vertical="center"/>
    </xf>
    <xf numFmtId="0" fontId="19" fillId="9" borderId="7" applyNumberFormat="0" applyAlignment="0" applyProtection="0">
      <alignment vertical="center"/>
    </xf>
    <xf numFmtId="0" fontId="11" fillId="23" borderId="0" applyNumberFormat="0" applyBorder="0" applyAlignment="0" applyProtection="0">
      <alignment vertical="center"/>
    </xf>
    <xf numFmtId="0" fontId="14" fillId="22" borderId="0" applyNumberFormat="0" applyBorder="0" applyAlignment="0" applyProtection="0">
      <alignment vertical="center"/>
    </xf>
    <xf numFmtId="0" fontId="23" fillId="0" borderId="8" applyNumberFormat="0" applyFill="0" applyAlignment="0" applyProtection="0">
      <alignment vertical="center"/>
    </xf>
    <xf numFmtId="0" fontId="28" fillId="0" borderId="12" applyNumberFormat="0" applyFill="0" applyAlignment="0" applyProtection="0">
      <alignment vertical="center"/>
    </xf>
    <xf numFmtId="0" fontId="17" fillId="6" borderId="0" applyNumberFormat="0" applyBorder="0" applyAlignment="0" applyProtection="0">
      <alignment vertical="center"/>
    </xf>
    <xf numFmtId="0" fontId="12" fillId="3" borderId="0" applyNumberFormat="0" applyBorder="0" applyAlignment="0" applyProtection="0">
      <alignment vertical="center"/>
    </xf>
    <xf numFmtId="0" fontId="11" fillId="2" borderId="0" applyNumberFormat="0" applyBorder="0" applyAlignment="0" applyProtection="0">
      <alignment vertical="center"/>
    </xf>
    <xf numFmtId="0" fontId="14" fillId="12" borderId="0" applyNumberFormat="0" applyBorder="0" applyAlignment="0" applyProtection="0">
      <alignment vertical="center"/>
    </xf>
    <xf numFmtId="0" fontId="11" fillId="18" borderId="0" applyNumberFormat="0" applyBorder="0" applyAlignment="0" applyProtection="0">
      <alignment vertical="center"/>
    </xf>
    <xf numFmtId="0" fontId="11" fillId="8" borderId="0" applyNumberFormat="0" applyBorder="0" applyAlignment="0" applyProtection="0">
      <alignment vertical="center"/>
    </xf>
    <xf numFmtId="0" fontId="11" fillId="24" borderId="0" applyNumberFormat="0" applyBorder="0" applyAlignment="0" applyProtection="0">
      <alignment vertical="center"/>
    </xf>
    <xf numFmtId="0" fontId="11" fillId="25" borderId="0" applyNumberFormat="0" applyBorder="0" applyAlignment="0" applyProtection="0">
      <alignment vertical="center"/>
    </xf>
    <xf numFmtId="0" fontId="14" fillId="26" borderId="0" applyNumberFormat="0" applyBorder="0" applyAlignment="0" applyProtection="0">
      <alignment vertical="center"/>
    </xf>
    <xf numFmtId="0" fontId="14" fillId="27" borderId="0" applyNumberFormat="0" applyBorder="0" applyAlignment="0" applyProtection="0">
      <alignment vertical="center"/>
    </xf>
    <xf numFmtId="0" fontId="11" fillId="28" borderId="0" applyNumberFormat="0" applyBorder="0" applyAlignment="0" applyProtection="0">
      <alignment vertical="center"/>
    </xf>
    <xf numFmtId="0" fontId="11" fillId="29" borderId="0" applyNumberFormat="0" applyBorder="0" applyAlignment="0" applyProtection="0">
      <alignment vertical="center"/>
    </xf>
    <xf numFmtId="0" fontId="14" fillId="4" borderId="0" applyNumberFormat="0" applyBorder="0" applyAlignment="0" applyProtection="0">
      <alignment vertical="center"/>
    </xf>
    <xf numFmtId="0" fontId="18" fillId="0" borderId="0">
      <alignment vertical="center"/>
    </xf>
    <xf numFmtId="0" fontId="11" fillId="11" borderId="0" applyNumberFormat="0" applyBorder="0" applyAlignment="0" applyProtection="0">
      <alignment vertical="center"/>
    </xf>
    <xf numFmtId="0" fontId="14" fillId="17" borderId="0" applyNumberFormat="0" applyBorder="0" applyAlignment="0" applyProtection="0">
      <alignment vertical="center"/>
    </xf>
    <xf numFmtId="0" fontId="14" fillId="30" borderId="0" applyNumberFormat="0" applyBorder="0" applyAlignment="0" applyProtection="0">
      <alignment vertical="center"/>
    </xf>
    <xf numFmtId="0" fontId="11" fillId="31" borderId="0" applyNumberFormat="0" applyBorder="0" applyAlignment="0" applyProtection="0">
      <alignment vertical="center"/>
    </xf>
    <xf numFmtId="0" fontId="14" fillId="32" borderId="0" applyNumberFormat="0" applyBorder="0" applyAlignment="0" applyProtection="0">
      <alignment vertical="center"/>
    </xf>
    <xf numFmtId="0" fontId="18" fillId="0" borderId="0" applyProtection="0">
      <alignment vertical="center"/>
    </xf>
    <xf numFmtId="0" fontId="22" fillId="0" borderId="0" applyProtection="0">
      <alignment vertical="center"/>
    </xf>
  </cellStyleXfs>
  <cellXfs count="42">
    <xf numFmtId="0" fontId="0" fillId="0" borderId="0" xfId="0">
      <alignment vertical="center"/>
    </xf>
    <xf numFmtId="0" fontId="1" fillId="0" borderId="0" xfId="0" applyNumberFormat="1" applyFont="1" applyFill="1" applyBorder="1" applyAlignment="1">
      <alignment vertical="center"/>
    </xf>
    <xf numFmtId="0" fontId="2" fillId="0" borderId="0" xfId="0" applyNumberFormat="1" applyFont="1" applyFill="1" applyBorder="1" applyAlignment="1">
      <alignment vertical="center"/>
    </xf>
    <xf numFmtId="0" fontId="3" fillId="0" borderId="0" xfId="0" applyNumberFormat="1" applyFont="1" applyFill="1" applyBorder="1" applyAlignment="1">
      <alignment vertical="center"/>
    </xf>
    <xf numFmtId="0" fontId="4" fillId="0" borderId="0" xfId="0" applyNumberFormat="1" applyFont="1" applyFill="1" applyBorder="1" applyAlignment="1">
      <alignment vertical="center"/>
    </xf>
    <xf numFmtId="0" fontId="4" fillId="0" borderId="0" xfId="0" applyNumberFormat="1" applyFont="1" applyFill="1" applyBorder="1" applyAlignment="1">
      <alignment horizontal="center" vertical="center"/>
    </xf>
    <xf numFmtId="0" fontId="2" fillId="0" borderId="0" xfId="0" applyNumberFormat="1" applyFont="1" applyFill="1" applyBorder="1" applyAlignment="1">
      <alignment horizontal="center" vertical="center"/>
    </xf>
    <xf numFmtId="0" fontId="5" fillId="0" borderId="0" xfId="0" applyNumberFormat="1" applyFont="1" applyFill="1" applyBorder="1" applyAlignment="1">
      <alignment vertical="center"/>
    </xf>
    <xf numFmtId="0" fontId="6" fillId="0" borderId="0" xfId="0" applyNumberFormat="1" applyFont="1" applyFill="1" applyBorder="1" applyAlignment="1">
      <alignment vertical="center"/>
    </xf>
    <xf numFmtId="0" fontId="7" fillId="0" borderId="0" xfId="0" applyNumberFormat="1" applyFont="1" applyFill="1" applyBorder="1" applyAlignment="1">
      <alignment vertical="center"/>
    </xf>
    <xf numFmtId="0" fontId="2" fillId="0" borderId="0" xfId="0" applyNumberFormat="1" applyFont="1" applyFill="1" applyBorder="1" applyAlignment="1">
      <alignment vertical="center" wrapText="1"/>
    </xf>
    <xf numFmtId="0" fontId="2" fillId="0" borderId="0" xfId="0" applyNumberFormat="1" applyFont="1" applyFill="1" applyBorder="1" applyAlignment="1">
      <alignment horizontal="center" vertical="center" wrapText="1"/>
    </xf>
    <xf numFmtId="0" fontId="8" fillId="0" borderId="0" xfId="0" applyNumberFormat="1" applyFont="1" applyFill="1" applyBorder="1" applyAlignment="1">
      <alignment horizontal="left" vertical="center" wrapText="1"/>
    </xf>
    <xf numFmtId="0" fontId="8" fillId="0" borderId="0" xfId="0" applyNumberFormat="1" applyFont="1" applyFill="1" applyBorder="1" applyAlignment="1">
      <alignment horizontal="center" vertical="center" wrapText="1"/>
    </xf>
    <xf numFmtId="0" fontId="9" fillId="0" borderId="0" xfId="0" applyNumberFormat="1" applyFont="1" applyFill="1" applyBorder="1" applyAlignment="1">
      <alignment horizontal="center" vertical="center" wrapText="1"/>
    </xf>
    <xf numFmtId="0" fontId="1" fillId="0" borderId="0"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176" fontId="5" fillId="0" borderId="1" xfId="0" applyNumberFormat="1"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176" fontId="7" fillId="0" borderId="1" xfId="0" applyNumberFormat="1" applyFont="1" applyFill="1" applyBorder="1" applyAlignment="1">
      <alignment horizontal="center" vertical="center" wrapText="1"/>
    </xf>
    <xf numFmtId="0" fontId="7" fillId="0" borderId="1" xfId="51" applyNumberFormat="1" applyFont="1" applyFill="1" applyBorder="1" applyAlignment="1">
      <alignment horizontal="center" vertical="center" wrapText="1"/>
    </xf>
    <xf numFmtId="176" fontId="7" fillId="0" borderId="1" xfId="0" applyNumberFormat="1" applyFont="1" applyFill="1" applyBorder="1" applyAlignment="1">
      <alignment horizontal="center" vertical="center"/>
    </xf>
    <xf numFmtId="0" fontId="7" fillId="0" borderId="1" xfId="0" applyNumberFormat="1" applyFont="1" applyFill="1" applyBorder="1" applyAlignment="1">
      <alignment horizontal="center" vertical="center"/>
    </xf>
    <xf numFmtId="0" fontId="1" fillId="0" borderId="2" xfId="0" applyNumberFormat="1" applyFont="1" applyFill="1" applyBorder="1" applyAlignment="1">
      <alignment horizontal="center" vertical="center" wrapText="1"/>
    </xf>
    <xf numFmtId="0" fontId="5" fillId="0" borderId="3" xfId="0" applyNumberFormat="1" applyFont="1" applyFill="1" applyBorder="1" applyAlignment="1">
      <alignment horizontal="center" vertical="center" wrapText="1"/>
    </xf>
    <xf numFmtId="0" fontId="5" fillId="0" borderId="4" xfId="0" applyNumberFormat="1" applyFont="1" applyFill="1" applyBorder="1" applyAlignment="1">
      <alignment horizontal="center" vertical="center" wrapText="1"/>
    </xf>
    <xf numFmtId="0" fontId="1" fillId="0" borderId="0" xfId="0" applyNumberFormat="1" applyFont="1" applyFill="1" applyBorder="1" applyAlignment="1">
      <alignment horizontal="center" vertical="center"/>
    </xf>
    <xf numFmtId="176" fontId="2" fillId="0" borderId="0" xfId="0" applyNumberFormat="1" applyFont="1" applyFill="1" applyBorder="1" applyAlignment="1">
      <alignment vertical="center"/>
    </xf>
    <xf numFmtId="0" fontId="3" fillId="0" borderId="0" xfId="0" applyNumberFormat="1" applyFont="1" applyFill="1" applyBorder="1" applyAlignment="1">
      <alignment horizontal="center" vertical="center"/>
    </xf>
    <xf numFmtId="176" fontId="7" fillId="0" borderId="1" xfId="51" applyNumberFormat="1" applyFont="1" applyFill="1" applyBorder="1" applyAlignment="1">
      <alignment horizontal="center" vertical="center" wrapText="1"/>
    </xf>
    <xf numFmtId="0" fontId="5" fillId="0" borderId="1" xfId="51" applyNumberFormat="1" applyFont="1" applyFill="1" applyBorder="1" applyAlignment="1">
      <alignment horizontal="center" vertical="center" wrapText="1"/>
    </xf>
    <xf numFmtId="176" fontId="5" fillId="0" borderId="1" xfId="0" applyNumberFormat="1" applyFont="1" applyFill="1" applyBorder="1" applyAlignment="1">
      <alignment horizontal="center" vertical="center"/>
    </xf>
    <xf numFmtId="0" fontId="5" fillId="0" borderId="1" xfId="0" applyNumberFormat="1" applyFont="1" applyFill="1" applyBorder="1" applyAlignment="1">
      <alignment horizontal="center" vertical="center"/>
    </xf>
    <xf numFmtId="49" fontId="7" fillId="0" borderId="1" xfId="0" applyNumberFormat="1" applyFont="1" applyFill="1" applyBorder="1" applyAlignment="1">
      <alignment horizontal="center" vertical="center"/>
    </xf>
    <xf numFmtId="0" fontId="6" fillId="0" borderId="0" xfId="0" applyNumberFormat="1" applyFont="1" applyFill="1" applyBorder="1" applyAlignment="1">
      <alignment horizontal="center" vertical="center"/>
    </xf>
    <xf numFmtId="0" fontId="10" fillId="0" borderId="0" xfId="0" applyNumberFormat="1" applyFont="1" applyFill="1" applyBorder="1" applyAlignment="1">
      <alignment horizontal="center" vertical="center"/>
    </xf>
    <xf numFmtId="0" fontId="5" fillId="0" borderId="0" xfId="0" applyNumberFormat="1" applyFont="1" applyFill="1" applyBorder="1" applyAlignment="1">
      <alignment horizontal="center" vertical="center"/>
    </xf>
    <xf numFmtId="0" fontId="7" fillId="0" borderId="0" xfId="0" applyNumberFormat="1" applyFont="1" applyFill="1" applyBorder="1" applyAlignment="1">
      <alignment horizontal="center" vertical="center"/>
    </xf>
    <xf numFmtId="49" fontId="7" fillId="0" borderId="1" xfId="0" applyNumberFormat="1" applyFont="1" applyFill="1" applyBorder="1" applyAlignment="1">
      <alignment horizontal="center" vertical="center" wrapText="1"/>
    </xf>
    <xf numFmtId="0" fontId="7" fillId="0" borderId="5"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4" xfId="0" applyNumberFormat="1" applyFont="1" applyFill="1" applyBorder="1" applyAlignment="1">
      <alignment horizontal="center" vertical="center" wrapText="1"/>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常规 2 2" xfId="44"/>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2" xfId="50"/>
    <cellStyle name="常规_附件1-5" xfId="51"/>
  </cellStyles>
  <dxfs count="2">
    <dxf>
      <fill>
        <patternFill patternType="solid">
          <fgColor indexed="14"/>
          <bgColor indexed="10"/>
        </patternFill>
      </fill>
    </dxf>
    <dxf>
      <fill>
        <patternFill patternType="solid">
          <fgColor indexed="10"/>
          <bgColor indexed="14"/>
        </patternFill>
      </fill>
    </dxf>
  </dxfs>
  <tableStyles count="0" defaultTableStyle="TableStyleMedium9" defaultPivotStyle="PivotStyleLight16"/>
  <colors>
    <mruColors>
      <color rgb="00FF0000"/>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335"/>
  <sheetViews>
    <sheetView tabSelected="1" view="pageBreakPreview" zoomScale="70" zoomScaleNormal="85" workbookViewId="0">
      <selection activeCell="P136" sqref="A136:P137"/>
    </sheetView>
  </sheetViews>
  <sheetFormatPr defaultColWidth="9" defaultRowHeight="13.5" customHeight="1"/>
  <cols>
    <col min="1" max="1" width="13.8796296296296" style="10" customWidth="1"/>
    <col min="2" max="2" width="11.25" style="10" customWidth="1"/>
    <col min="3" max="3" width="22.25" style="11" customWidth="1"/>
    <col min="4" max="4" width="23.6296296296296" style="10" customWidth="1"/>
    <col min="5" max="5" width="11" style="10" customWidth="1"/>
    <col min="6" max="7" width="11.1111111111111" style="10" customWidth="1"/>
    <col min="8" max="8" width="13.8796296296296" style="11" customWidth="1"/>
    <col min="9" max="9" width="7.5" style="11" customWidth="1"/>
    <col min="10" max="10" width="12.1111111111111" style="11" customWidth="1"/>
    <col min="11" max="11" width="15.4259259259259" style="10" customWidth="1"/>
    <col min="12" max="12" width="7.87962962962963" style="10" customWidth="1"/>
    <col min="13" max="13" width="9.37962962962963" style="10" customWidth="1"/>
    <col min="14" max="14" width="5.62962962962963" style="10" customWidth="1"/>
    <col min="15" max="15" width="6.12962962962963" style="10" customWidth="1"/>
    <col min="16" max="16" width="5.5" style="11" customWidth="1"/>
    <col min="17" max="17" width="6.87962962962963" style="6" customWidth="1"/>
    <col min="18" max="257" width="9" style="2" customWidth="1"/>
    <col min="258" max="16384" width="9" style="2"/>
  </cols>
  <sheetData>
    <row r="1" ht="24" customHeight="1" spans="1:16">
      <c r="A1" s="12" t="s">
        <v>0</v>
      </c>
      <c r="B1" s="12"/>
      <c r="C1" s="13"/>
      <c r="D1" s="12"/>
      <c r="E1" s="12"/>
      <c r="F1" s="12"/>
      <c r="G1" s="12"/>
      <c r="H1" s="13"/>
      <c r="I1" s="13"/>
      <c r="J1" s="13"/>
      <c r="K1" s="12"/>
      <c r="L1" s="12"/>
      <c r="M1" s="12"/>
      <c r="N1" s="12"/>
      <c r="O1" s="12"/>
      <c r="P1" s="13"/>
    </row>
    <row r="2" ht="29.4" spans="1:16">
      <c r="A2" s="14" t="s">
        <v>1</v>
      </c>
      <c r="B2" s="14"/>
      <c r="C2" s="14"/>
      <c r="D2" s="14"/>
      <c r="E2" s="14"/>
      <c r="F2" s="14"/>
      <c r="G2" s="14"/>
      <c r="H2" s="14"/>
      <c r="I2" s="14"/>
      <c r="J2" s="14"/>
      <c r="K2" s="14"/>
      <c r="L2" s="14"/>
      <c r="M2" s="14"/>
      <c r="N2" s="14"/>
      <c r="O2" s="14"/>
      <c r="P2" s="14"/>
    </row>
    <row r="3" s="1" customFormat="1" ht="21" customHeight="1" spans="1:17">
      <c r="A3" s="15"/>
      <c r="B3" s="15"/>
      <c r="C3" s="15"/>
      <c r="D3" s="15"/>
      <c r="E3" s="15"/>
      <c r="F3" s="15"/>
      <c r="G3" s="15"/>
      <c r="H3" s="15"/>
      <c r="I3" s="15"/>
      <c r="J3" s="15"/>
      <c r="K3" s="15"/>
      <c r="L3" s="23" t="s">
        <v>2</v>
      </c>
      <c r="M3" s="23"/>
      <c r="N3" s="23"/>
      <c r="O3" s="15"/>
      <c r="P3" s="15"/>
      <c r="Q3" s="26"/>
    </row>
    <row r="4" s="2" customFormat="1" ht="24" customHeight="1" spans="1:17">
      <c r="A4" s="16" t="s">
        <v>3</v>
      </c>
      <c r="B4" s="16" t="s">
        <v>4</v>
      </c>
      <c r="C4" s="16"/>
      <c r="D4" s="16"/>
      <c r="E4" s="16"/>
      <c r="F4" s="16" t="s">
        <v>5</v>
      </c>
      <c r="G4" s="16"/>
      <c r="H4" s="16" t="s">
        <v>6</v>
      </c>
      <c r="I4" s="24" t="s">
        <v>7</v>
      </c>
      <c r="J4" s="24" t="s">
        <v>8</v>
      </c>
      <c r="K4" s="24" t="s">
        <v>9</v>
      </c>
      <c r="L4" s="16" t="s">
        <v>10</v>
      </c>
      <c r="M4" s="16" t="s">
        <v>11</v>
      </c>
      <c r="N4" s="16" t="s">
        <v>12</v>
      </c>
      <c r="O4" s="16"/>
      <c r="P4" s="16" t="s">
        <v>13</v>
      </c>
      <c r="Q4" s="6"/>
    </row>
    <row r="5" s="2" customFormat="1" ht="33.75" customHeight="1" spans="1:17">
      <c r="A5" s="16"/>
      <c r="B5" s="16" t="s">
        <v>14</v>
      </c>
      <c r="C5" s="16" t="s">
        <v>15</v>
      </c>
      <c r="D5" s="16" t="s">
        <v>16</v>
      </c>
      <c r="E5" s="16" t="s">
        <v>17</v>
      </c>
      <c r="F5" s="16" t="s">
        <v>18</v>
      </c>
      <c r="G5" s="16" t="s">
        <v>19</v>
      </c>
      <c r="H5" s="16"/>
      <c r="I5" s="25"/>
      <c r="J5" s="25"/>
      <c r="K5" s="25"/>
      <c r="L5" s="16"/>
      <c r="M5" s="16"/>
      <c r="N5" s="16" t="s">
        <v>20</v>
      </c>
      <c r="O5" s="16" t="s">
        <v>21</v>
      </c>
      <c r="P5" s="16"/>
      <c r="Q5" s="6"/>
    </row>
    <row r="6" s="2" customFormat="1" ht="14.4" spans="1:17">
      <c r="A6" s="16" t="s">
        <v>22</v>
      </c>
      <c r="B6" s="16"/>
      <c r="C6" s="16"/>
      <c r="D6" s="16"/>
      <c r="E6" s="16"/>
      <c r="F6" s="17">
        <f>F7+F104+F252+F333</f>
        <v>33075.664</v>
      </c>
      <c r="G6" s="17">
        <f>G7+G104+G252+G333</f>
        <v>19245.7</v>
      </c>
      <c r="H6" s="17"/>
      <c r="I6" s="17"/>
      <c r="J6" s="17">
        <f>SUM(J7:J335)</f>
        <v>11440.2</v>
      </c>
      <c r="K6" s="16"/>
      <c r="L6" s="16"/>
      <c r="M6" s="16"/>
      <c r="N6" s="18"/>
      <c r="O6" s="18"/>
      <c r="P6" s="18"/>
      <c r="Q6" s="6"/>
    </row>
    <row r="7" s="2" customFormat="1" ht="27" customHeight="1" spans="1:19">
      <c r="A7" s="16" t="s">
        <v>23</v>
      </c>
      <c r="B7" s="16"/>
      <c r="C7" s="16"/>
      <c r="D7" s="16"/>
      <c r="E7" s="16"/>
      <c r="F7" s="17">
        <f>F8+F43</f>
        <v>6708.844</v>
      </c>
      <c r="G7" s="17">
        <f>G8+G43</f>
        <v>5191.58</v>
      </c>
      <c r="H7" s="17"/>
      <c r="I7" s="17"/>
      <c r="J7" s="17"/>
      <c r="K7" s="16"/>
      <c r="L7" s="16"/>
      <c r="M7" s="16"/>
      <c r="N7" s="18"/>
      <c r="O7" s="18"/>
      <c r="P7" s="18"/>
      <c r="Q7" s="6"/>
      <c r="S7" s="27"/>
    </row>
    <row r="8" s="2" customFormat="1" ht="14.4" spans="1:17">
      <c r="A8" s="16" t="s">
        <v>24</v>
      </c>
      <c r="B8" s="16"/>
      <c r="C8" s="16"/>
      <c r="D8" s="16"/>
      <c r="E8" s="16"/>
      <c r="F8" s="17">
        <f>F9+F24+F28+F35+F40</f>
        <v>4264.584</v>
      </c>
      <c r="G8" s="17">
        <f>G9+G24+G28+G35+G40</f>
        <v>3311.38</v>
      </c>
      <c r="H8" s="17"/>
      <c r="I8" s="17"/>
      <c r="J8" s="17"/>
      <c r="K8" s="16"/>
      <c r="L8" s="16"/>
      <c r="M8" s="16"/>
      <c r="N8" s="18"/>
      <c r="O8" s="18"/>
      <c r="P8" s="18"/>
      <c r="Q8" s="6"/>
    </row>
    <row r="9" s="2" customFormat="1" ht="28" customHeight="1" spans="1:17">
      <c r="A9" s="16" t="s">
        <v>25</v>
      </c>
      <c r="B9" s="16" t="s">
        <v>26</v>
      </c>
      <c r="C9" s="16" t="s">
        <v>27</v>
      </c>
      <c r="D9" s="16"/>
      <c r="E9" s="16"/>
      <c r="F9" s="17">
        <f>SUM(F10:F23)</f>
        <v>2348.684</v>
      </c>
      <c r="G9" s="17">
        <f>SUM(G10:G23)</f>
        <v>1806.68</v>
      </c>
      <c r="H9" s="17"/>
      <c r="I9" s="17"/>
      <c r="J9" s="17"/>
      <c r="K9" s="16"/>
      <c r="L9" s="16"/>
      <c r="M9" s="16"/>
      <c r="N9" s="18"/>
      <c r="O9" s="18"/>
      <c r="P9" s="18"/>
      <c r="Q9" s="6"/>
    </row>
    <row r="10" s="2" customFormat="1" ht="33" customHeight="1" spans="1:17">
      <c r="A10" s="18" t="s">
        <v>28</v>
      </c>
      <c r="B10" s="18" t="s">
        <v>29</v>
      </c>
      <c r="C10" s="18" t="s">
        <v>30</v>
      </c>
      <c r="D10" s="18" t="s">
        <v>31</v>
      </c>
      <c r="E10" s="18" t="s">
        <v>32</v>
      </c>
      <c r="F10" s="19">
        <v>70.2</v>
      </c>
      <c r="G10" s="19">
        <v>54</v>
      </c>
      <c r="H10" s="18" t="s">
        <v>33</v>
      </c>
      <c r="I10" s="18" t="s">
        <v>34</v>
      </c>
      <c r="J10" s="19"/>
      <c r="K10" s="18"/>
      <c r="L10" s="18" t="s">
        <v>35</v>
      </c>
      <c r="M10" s="18" t="s">
        <v>36</v>
      </c>
      <c r="N10" s="18"/>
      <c r="O10" s="18">
        <v>50</v>
      </c>
      <c r="P10" s="18"/>
      <c r="Q10" s="6"/>
    </row>
    <row r="11" s="2" customFormat="1" ht="33" customHeight="1" spans="1:17">
      <c r="A11" s="18" t="s">
        <v>37</v>
      </c>
      <c r="B11" s="18" t="s">
        <v>38</v>
      </c>
      <c r="C11" s="18" t="s">
        <v>39</v>
      </c>
      <c r="D11" s="18" t="s">
        <v>31</v>
      </c>
      <c r="E11" s="18" t="s">
        <v>40</v>
      </c>
      <c r="F11" s="19">
        <v>47.45</v>
      </c>
      <c r="G11" s="19">
        <v>36.5</v>
      </c>
      <c r="H11" s="18" t="s">
        <v>33</v>
      </c>
      <c r="I11" s="18" t="s">
        <v>34</v>
      </c>
      <c r="J11" s="19"/>
      <c r="K11" s="18"/>
      <c r="L11" s="18" t="s">
        <v>41</v>
      </c>
      <c r="M11" s="18" t="s">
        <v>42</v>
      </c>
      <c r="N11" s="18"/>
      <c r="O11" s="18">
        <v>15</v>
      </c>
      <c r="P11" s="18"/>
      <c r="Q11" s="6"/>
    </row>
    <row r="12" s="2" customFormat="1" ht="33" customHeight="1" spans="1:17">
      <c r="A12" s="18" t="s">
        <v>43</v>
      </c>
      <c r="B12" s="18" t="s">
        <v>44</v>
      </c>
      <c r="C12" s="18" t="s">
        <v>45</v>
      </c>
      <c r="D12" s="18" t="s">
        <v>46</v>
      </c>
      <c r="E12" s="18" t="s">
        <v>47</v>
      </c>
      <c r="F12" s="19">
        <v>378.3</v>
      </c>
      <c r="G12" s="19">
        <v>291</v>
      </c>
      <c r="H12" s="18" t="s">
        <v>33</v>
      </c>
      <c r="I12" s="18" t="s">
        <v>34</v>
      </c>
      <c r="J12" s="19"/>
      <c r="K12" s="18"/>
      <c r="L12" s="18" t="s">
        <v>41</v>
      </c>
      <c r="M12" s="18" t="s">
        <v>48</v>
      </c>
      <c r="N12" s="18">
        <v>1</v>
      </c>
      <c r="O12" s="18">
        <v>40</v>
      </c>
      <c r="P12" s="18"/>
      <c r="Q12" s="6"/>
    </row>
    <row r="13" s="2" customFormat="1" ht="33" customHeight="1" spans="1:17">
      <c r="A13" s="18" t="s">
        <v>49</v>
      </c>
      <c r="B13" s="18" t="s">
        <v>50</v>
      </c>
      <c r="C13" s="18" t="s">
        <v>51</v>
      </c>
      <c r="D13" s="18" t="s">
        <v>52</v>
      </c>
      <c r="E13" s="18" t="s">
        <v>32</v>
      </c>
      <c r="F13" s="19">
        <v>83.85</v>
      </c>
      <c r="G13" s="19">
        <v>64.5</v>
      </c>
      <c r="H13" s="18" t="s">
        <v>33</v>
      </c>
      <c r="I13" s="18" t="s">
        <v>34</v>
      </c>
      <c r="J13" s="19"/>
      <c r="K13" s="18"/>
      <c r="L13" s="18" t="s">
        <v>35</v>
      </c>
      <c r="M13" s="18" t="s">
        <v>53</v>
      </c>
      <c r="N13" s="18">
        <v>1</v>
      </c>
      <c r="O13" s="18">
        <v>30</v>
      </c>
      <c r="P13" s="18"/>
      <c r="Q13" s="6"/>
    </row>
    <row r="14" s="2" customFormat="1" ht="33" customHeight="1" spans="1:17">
      <c r="A14" s="18" t="s">
        <v>54</v>
      </c>
      <c r="B14" s="18" t="s">
        <v>55</v>
      </c>
      <c r="C14" s="18" t="s">
        <v>56</v>
      </c>
      <c r="D14" s="18" t="s">
        <v>46</v>
      </c>
      <c r="E14" s="18" t="s">
        <v>47</v>
      </c>
      <c r="F14" s="19">
        <v>103.74</v>
      </c>
      <c r="G14" s="19">
        <v>79.8</v>
      </c>
      <c r="H14" s="18" t="s">
        <v>33</v>
      </c>
      <c r="I14" s="18" t="s">
        <v>34</v>
      </c>
      <c r="J14" s="19"/>
      <c r="K14" s="18"/>
      <c r="L14" s="18" t="s">
        <v>41</v>
      </c>
      <c r="M14" s="18" t="s">
        <v>57</v>
      </c>
      <c r="N14" s="18">
        <v>1</v>
      </c>
      <c r="O14" s="18">
        <v>60</v>
      </c>
      <c r="P14" s="18"/>
      <c r="Q14" s="6"/>
    </row>
    <row r="15" s="2" customFormat="1" ht="33" customHeight="1" spans="1:17">
      <c r="A15" s="18" t="s">
        <v>58</v>
      </c>
      <c r="B15" s="18" t="s">
        <v>59</v>
      </c>
      <c r="C15" s="18" t="s">
        <v>60</v>
      </c>
      <c r="D15" s="18" t="s">
        <v>61</v>
      </c>
      <c r="E15" s="18" t="s">
        <v>47</v>
      </c>
      <c r="F15" s="19">
        <v>182</v>
      </c>
      <c r="G15" s="19">
        <v>140</v>
      </c>
      <c r="H15" s="18" t="s">
        <v>33</v>
      </c>
      <c r="I15" s="18" t="s">
        <v>34</v>
      </c>
      <c r="J15" s="19"/>
      <c r="K15" s="18"/>
      <c r="L15" s="18" t="s">
        <v>41</v>
      </c>
      <c r="M15" s="18" t="s">
        <v>62</v>
      </c>
      <c r="N15" s="18">
        <v>1</v>
      </c>
      <c r="O15" s="18">
        <v>65</v>
      </c>
      <c r="P15" s="18"/>
      <c r="Q15" s="6"/>
    </row>
    <row r="16" s="2" customFormat="1" ht="33" customHeight="1" spans="1:17">
      <c r="A16" s="18" t="s">
        <v>63</v>
      </c>
      <c r="B16" s="18" t="s">
        <v>64</v>
      </c>
      <c r="C16" s="18" t="s">
        <v>65</v>
      </c>
      <c r="D16" s="18" t="s">
        <v>52</v>
      </c>
      <c r="E16" s="18" t="s">
        <v>32</v>
      </c>
      <c r="F16" s="19">
        <v>349.44</v>
      </c>
      <c r="G16" s="19">
        <v>268.8</v>
      </c>
      <c r="H16" s="18" t="s">
        <v>33</v>
      </c>
      <c r="I16" s="18" t="s">
        <v>34</v>
      </c>
      <c r="J16" s="19"/>
      <c r="K16" s="18"/>
      <c r="L16" s="18" t="s">
        <v>35</v>
      </c>
      <c r="M16" s="18" t="s">
        <v>66</v>
      </c>
      <c r="N16" s="18"/>
      <c r="O16" s="18">
        <v>36</v>
      </c>
      <c r="P16" s="18"/>
      <c r="Q16" s="6"/>
    </row>
    <row r="17" s="2" customFormat="1" ht="33" customHeight="1" spans="1:17">
      <c r="A17" s="18" t="s">
        <v>67</v>
      </c>
      <c r="B17" s="18" t="s">
        <v>68</v>
      </c>
      <c r="C17" s="18" t="s">
        <v>69</v>
      </c>
      <c r="D17" s="18" t="s">
        <v>70</v>
      </c>
      <c r="E17" s="18" t="s">
        <v>47</v>
      </c>
      <c r="F17" s="19">
        <v>153.244</v>
      </c>
      <c r="G17" s="19">
        <v>117.88</v>
      </c>
      <c r="H17" s="18" t="s">
        <v>33</v>
      </c>
      <c r="I17" s="18" t="s">
        <v>34</v>
      </c>
      <c r="J17" s="19"/>
      <c r="K17" s="18"/>
      <c r="L17" s="18" t="s">
        <v>41</v>
      </c>
      <c r="M17" s="18" t="s">
        <v>71</v>
      </c>
      <c r="N17" s="18">
        <v>1</v>
      </c>
      <c r="O17" s="18">
        <v>20</v>
      </c>
      <c r="P17" s="18"/>
      <c r="Q17" s="6"/>
    </row>
    <row r="18" s="2" customFormat="1" ht="33" customHeight="1" spans="1:17">
      <c r="A18" s="18" t="s">
        <v>72</v>
      </c>
      <c r="B18" s="18" t="s">
        <v>73</v>
      </c>
      <c r="C18" s="18" t="s">
        <v>74</v>
      </c>
      <c r="D18" s="18" t="s">
        <v>75</v>
      </c>
      <c r="E18" s="18" t="s">
        <v>47</v>
      </c>
      <c r="F18" s="19">
        <v>325</v>
      </c>
      <c r="G18" s="19">
        <v>250</v>
      </c>
      <c r="H18" s="18" t="s">
        <v>33</v>
      </c>
      <c r="I18" s="18" t="s">
        <v>34</v>
      </c>
      <c r="J18" s="19"/>
      <c r="K18" s="18"/>
      <c r="L18" s="18" t="s">
        <v>41</v>
      </c>
      <c r="M18" s="18" t="s">
        <v>42</v>
      </c>
      <c r="N18" s="18"/>
      <c r="O18" s="18">
        <v>20</v>
      </c>
      <c r="P18" s="18"/>
      <c r="Q18" s="6"/>
    </row>
    <row r="19" s="2" customFormat="1" ht="33" customHeight="1" spans="1:17">
      <c r="A19" s="18" t="s">
        <v>76</v>
      </c>
      <c r="B19" s="18" t="s">
        <v>77</v>
      </c>
      <c r="C19" s="18" t="s">
        <v>78</v>
      </c>
      <c r="D19" s="18" t="s">
        <v>52</v>
      </c>
      <c r="E19" s="18" t="s">
        <v>47</v>
      </c>
      <c r="F19" s="19">
        <v>52</v>
      </c>
      <c r="G19" s="19">
        <v>40</v>
      </c>
      <c r="H19" s="18" t="s">
        <v>33</v>
      </c>
      <c r="I19" s="18" t="s">
        <v>34</v>
      </c>
      <c r="J19" s="19"/>
      <c r="K19" s="18"/>
      <c r="L19" s="18" t="s">
        <v>41</v>
      </c>
      <c r="M19" s="18" t="s">
        <v>79</v>
      </c>
      <c r="N19" s="18">
        <v>1</v>
      </c>
      <c r="O19" s="18">
        <v>20</v>
      </c>
      <c r="P19" s="18"/>
      <c r="Q19" s="6"/>
    </row>
    <row r="20" s="2" customFormat="1" ht="33" customHeight="1" spans="1:17">
      <c r="A20" s="18" t="s">
        <v>80</v>
      </c>
      <c r="B20" s="18" t="s">
        <v>81</v>
      </c>
      <c r="C20" s="18" t="s">
        <v>82</v>
      </c>
      <c r="D20" s="18" t="s">
        <v>83</v>
      </c>
      <c r="E20" s="18" t="s">
        <v>47</v>
      </c>
      <c r="F20" s="19">
        <v>69.16</v>
      </c>
      <c r="G20" s="19">
        <v>53.2</v>
      </c>
      <c r="H20" s="18" t="s">
        <v>33</v>
      </c>
      <c r="I20" s="18"/>
      <c r="J20" s="19"/>
      <c r="K20" s="18"/>
      <c r="L20" s="18" t="s">
        <v>41</v>
      </c>
      <c r="M20" s="18" t="s">
        <v>71</v>
      </c>
      <c r="N20" s="18">
        <v>1</v>
      </c>
      <c r="O20" s="18">
        <v>31</v>
      </c>
      <c r="P20" s="18"/>
      <c r="Q20" s="6"/>
    </row>
    <row r="21" s="2" customFormat="1" ht="33" customHeight="1" spans="1:17">
      <c r="A21" s="18" t="s">
        <v>84</v>
      </c>
      <c r="B21" s="18" t="s">
        <v>85</v>
      </c>
      <c r="C21" s="18" t="s">
        <v>86</v>
      </c>
      <c r="D21" s="18" t="s">
        <v>52</v>
      </c>
      <c r="E21" s="18" t="s">
        <v>32</v>
      </c>
      <c r="F21" s="19">
        <v>124.8</v>
      </c>
      <c r="G21" s="19">
        <v>96</v>
      </c>
      <c r="H21" s="18" t="s">
        <v>33</v>
      </c>
      <c r="I21" s="18"/>
      <c r="J21" s="19"/>
      <c r="K21" s="18"/>
      <c r="L21" s="18" t="s">
        <v>35</v>
      </c>
      <c r="M21" s="18" t="s">
        <v>87</v>
      </c>
      <c r="N21" s="18"/>
      <c r="O21" s="18">
        <v>15</v>
      </c>
      <c r="P21" s="18"/>
      <c r="Q21" s="6"/>
    </row>
    <row r="22" s="2" customFormat="1" ht="33" customHeight="1" spans="1:17">
      <c r="A22" s="18" t="s">
        <v>88</v>
      </c>
      <c r="B22" s="18" t="s">
        <v>89</v>
      </c>
      <c r="C22" s="18" t="s">
        <v>90</v>
      </c>
      <c r="D22" s="18" t="s">
        <v>91</v>
      </c>
      <c r="E22" s="18" t="s">
        <v>47</v>
      </c>
      <c r="F22" s="19">
        <v>127.4</v>
      </c>
      <c r="G22" s="19">
        <v>98</v>
      </c>
      <c r="H22" s="18" t="s">
        <v>33</v>
      </c>
      <c r="I22" s="18" t="s">
        <v>34</v>
      </c>
      <c r="J22" s="19"/>
      <c r="K22" s="18"/>
      <c r="L22" s="18" t="s">
        <v>41</v>
      </c>
      <c r="M22" s="18" t="s">
        <v>92</v>
      </c>
      <c r="N22" s="18">
        <v>1</v>
      </c>
      <c r="O22" s="18">
        <v>24</v>
      </c>
      <c r="P22" s="18"/>
      <c r="Q22" s="6"/>
    </row>
    <row r="23" s="2" customFormat="1" ht="33" customHeight="1" spans="1:17">
      <c r="A23" s="18" t="s">
        <v>93</v>
      </c>
      <c r="B23" s="18" t="s">
        <v>94</v>
      </c>
      <c r="C23" s="18" t="s">
        <v>95</v>
      </c>
      <c r="D23" s="18" t="s">
        <v>52</v>
      </c>
      <c r="E23" s="18" t="s">
        <v>40</v>
      </c>
      <c r="F23" s="19">
        <v>282.1</v>
      </c>
      <c r="G23" s="19">
        <v>217</v>
      </c>
      <c r="H23" s="18" t="s">
        <v>33</v>
      </c>
      <c r="I23" s="18" t="s">
        <v>34</v>
      </c>
      <c r="J23" s="19"/>
      <c r="K23" s="18"/>
      <c r="L23" s="18" t="s">
        <v>41</v>
      </c>
      <c r="M23" s="18" t="s">
        <v>42</v>
      </c>
      <c r="N23" s="18">
        <v>1</v>
      </c>
      <c r="O23" s="18">
        <v>30</v>
      </c>
      <c r="P23" s="18"/>
      <c r="Q23" s="6"/>
    </row>
    <row r="24" s="2" customFormat="1" ht="29" customHeight="1" spans="1:17">
      <c r="A24" s="16" t="s">
        <v>96</v>
      </c>
      <c r="B24" s="16" t="s">
        <v>97</v>
      </c>
      <c r="C24" s="16" t="s">
        <v>98</v>
      </c>
      <c r="D24" s="16"/>
      <c r="E24" s="16"/>
      <c r="F24" s="17">
        <f>SUM(F25:F27)</f>
        <v>574.3</v>
      </c>
      <c r="G24" s="17">
        <f>SUM(G25:G27)</f>
        <v>491</v>
      </c>
      <c r="H24" s="17"/>
      <c r="I24" s="17"/>
      <c r="J24" s="17"/>
      <c r="K24" s="18"/>
      <c r="L24" s="18"/>
      <c r="M24" s="18"/>
      <c r="N24" s="18"/>
      <c r="O24" s="18"/>
      <c r="P24" s="18"/>
      <c r="Q24" s="6"/>
    </row>
    <row r="25" s="2" customFormat="1" ht="43.2" spans="1:17">
      <c r="A25" s="18" t="s">
        <v>99</v>
      </c>
      <c r="B25" s="18" t="s">
        <v>100</v>
      </c>
      <c r="C25" s="18" t="s">
        <v>101</v>
      </c>
      <c r="D25" s="18" t="s">
        <v>102</v>
      </c>
      <c r="E25" s="18" t="s">
        <v>103</v>
      </c>
      <c r="F25" s="19">
        <v>430</v>
      </c>
      <c r="G25" s="19">
        <v>380</v>
      </c>
      <c r="H25" s="18" t="s">
        <v>104</v>
      </c>
      <c r="I25" s="18" t="s">
        <v>34</v>
      </c>
      <c r="J25" s="19"/>
      <c r="K25" s="18"/>
      <c r="L25" s="18" t="s">
        <v>105</v>
      </c>
      <c r="M25" s="18" t="s">
        <v>79</v>
      </c>
      <c r="N25" s="18"/>
      <c r="O25" s="18">
        <v>27</v>
      </c>
      <c r="P25" s="18"/>
      <c r="Q25" s="6"/>
    </row>
    <row r="26" s="3" customFormat="1" ht="42" customHeight="1" spans="1:17">
      <c r="A26" s="18" t="s">
        <v>106</v>
      </c>
      <c r="B26" s="18" t="s">
        <v>107</v>
      </c>
      <c r="C26" s="18" t="s">
        <v>108</v>
      </c>
      <c r="D26" s="18" t="s">
        <v>75</v>
      </c>
      <c r="E26" s="18" t="s">
        <v>103</v>
      </c>
      <c r="F26" s="19">
        <v>105.3</v>
      </c>
      <c r="G26" s="19">
        <v>81</v>
      </c>
      <c r="H26" s="18" t="s">
        <v>33</v>
      </c>
      <c r="I26" s="18" t="s">
        <v>34</v>
      </c>
      <c r="J26" s="19"/>
      <c r="K26" s="18"/>
      <c r="L26" s="18" t="s">
        <v>105</v>
      </c>
      <c r="M26" s="18" t="s">
        <v>109</v>
      </c>
      <c r="N26" s="18"/>
      <c r="O26" s="18">
        <v>15</v>
      </c>
      <c r="P26" s="18"/>
      <c r="Q26" s="28"/>
    </row>
    <row r="27" s="2" customFormat="1" ht="38" customHeight="1" spans="1:17">
      <c r="A27" s="18" t="s">
        <v>110</v>
      </c>
      <c r="B27" s="18" t="s">
        <v>111</v>
      </c>
      <c r="C27" s="18" t="s">
        <v>112</v>
      </c>
      <c r="D27" s="18" t="s">
        <v>113</v>
      </c>
      <c r="E27" s="18" t="s">
        <v>40</v>
      </c>
      <c r="F27" s="19">
        <v>39</v>
      </c>
      <c r="G27" s="19">
        <v>30</v>
      </c>
      <c r="H27" s="18" t="s">
        <v>33</v>
      </c>
      <c r="I27" s="18" t="s">
        <v>34</v>
      </c>
      <c r="J27" s="19"/>
      <c r="K27" s="18"/>
      <c r="L27" s="18" t="s">
        <v>35</v>
      </c>
      <c r="M27" s="18" t="s">
        <v>79</v>
      </c>
      <c r="N27" s="18"/>
      <c r="O27" s="18">
        <v>42</v>
      </c>
      <c r="P27" s="18"/>
      <c r="Q27" s="6"/>
    </row>
    <row r="28" s="2" customFormat="1" ht="40" customHeight="1" spans="1:17">
      <c r="A28" s="16" t="s">
        <v>114</v>
      </c>
      <c r="B28" s="16" t="s">
        <v>115</v>
      </c>
      <c r="C28" s="16" t="s">
        <v>116</v>
      </c>
      <c r="D28" s="16"/>
      <c r="E28" s="16"/>
      <c r="F28" s="17">
        <f>SUM(F29:F34)</f>
        <v>438.1</v>
      </c>
      <c r="G28" s="17">
        <f>SUM(G29:G34)</f>
        <v>318.7</v>
      </c>
      <c r="H28" s="17"/>
      <c r="I28" s="17"/>
      <c r="J28" s="17"/>
      <c r="K28" s="18"/>
      <c r="L28" s="18"/>
      <c r="M28" s="18"/>
      <c r="N28" s="18"/>
      <c r="O28" s="18"/>
      <c r="P28" s="18"/>
      <c r="Q28" s="6"/>
    </row>
    <row r="29" s="2" customFormat="1" ht="35" customHeight="1" spans="1:17">
      <c r="A29" s="18" t="s">
        <v>117</v>
      </c>
      <c r="B29" s="18" t="s">
        <v>118</v>
      </c>
      <c r="C29" s="18" t="s">
        <v>119</v>
      </c>
      <c r="D29" s="18" t="s">
        <v>120</v>
      </c>
      <c r="E29" s="18" t="s">
        <v>32</v>
      </c>
      <c r="F29" s="19">
        <v>106.6</v>
      </c>
      <c r="G29" s="19">
        <v>82</v>
      </c>
      <c r="H29" s="18" t="s">
        <v>121</v>
      </c>
      <c r="I29" s="18"/>
      <c r="J29" s="19"/>
      <c r="K29" s="18"/>
      <c r="L29" s="18" t="s">
        <v>35</v>
      </c>
      <c r="M29" s="18" t="s">
        <v>122</v>
      </c>
      <c r="N29" s="18">
        <v>1</v>
      </c>
      <c r="O29" s="18">
        <v>60</v>
      </c>
      <c r="P29" s="18"/>
      <c r="Q29" s="6"/>
    </row>
    <row r="30" s="2" customFormat="1" ht="35" customHeight="1" spans="1:17">
      <c r="A30" s="18" t="s">
        <v>123</v>
      </c>
      <c r="B30" s="18" t="s">
        <v>124</v>
      </c>
      <c r="C30" s="18" t="s">
        <v>125</v>
      </c>
      <c r="D30" s="18" t="s">
        <v>126</v>
      </c>
      <c r="E30" s="18" t="s">
        <v>32</v>
      </c>
      <c r="F30" s="19">
        <v>165.1</v>
      </c>
      <c r="G30" s="19">
        <v>108.7</v>
      </c>
      <c r="H30" s="18" t="s">
        <v>127</v>
      </c>
      <c r="I30" s="18"/>
      <c r="J30" s="19"/>
      <c r="K30" s="18"/>
      <c r="L30" s="18" t="s">
        <v>35</v>
      </c>
      <c r="M30" s="18" t="s">
        <v>122</v>
      </c>
      <c r="N30" s="18">
        <v>1</v>
      </c>
      <c r="O30" s="18">
        <v>20</v>
      </c>
      <c r="P30" s="18"/>
      <c r="Q30" s="6"/>
    </row>
    <row r="31" s="2" customFormat="1" ht="35" customHeight="1" spans="1:17">
      <c r="A31" s="18" t="s">
        <v>128</v>
      </c>
      <c r="B31" s="18" t="s">
        <v>129</v>
      </c>
      <c r="C31" s="18" t="s">
        <v>130</v>
      </c>
      <c r="D31" s="18" t="s">
        <v>131</v>
      </c>
      <c r="E31" s="18" t="s">
        <v>32</v>
      </c>
      <c r="F31" s="19">
        <v>15.6</v>
      </c>
      <c r="G31" s="19">
        <v>12</v>
      </c>
      <c r="H31" s="18" t="s">
        <v>127</v>
      </c>
      <c r="I31" s="18"/>
      <c r="J31" s="19"/>
      <c r="K31" s="18"/>
      <c r="L31" s="18" t="s">
        <v>35</v>
      </c>
      <c r="M31" s="18" t="s">
        <v>122</v>
      </c>
      <c r="N31" s="18">
        <v>1</v>
      </c>
      <c r="O31" s="18">
        <v>10</v>
      </c>
      <c r="P31" s="18"/>
      <c r="Q31" s="6"/>
    </row>
    <row r="32" s="2" customFormat="1" ht="35" customHeight="1" spans="1:17">
      <c r="A32" s="18" t="s">
        <v>132</v>
      </c>
      <c r="B32" s="18" t="s">
        <v>133</v>
      </c>
      <c r="C32" s="18" t="s">
        <v>134</v>
      </c>
      <c r="D32" s="18" t="s">
        <v>134</v>
      </c>
      <c r="E32" s="18" t="s">
        <v>32</v>
      </c>
      <c r="F32" s="19">
        <v>28.6</v>
      </c>
      <c r="G32" s="19">
        <v>22</v>
      </c>
      <c r="H32" s="18" t="s">
        <v>127</v>
      </c>
      <c r="I32" s="18"/>
      <c r="J32" s="19"/>
      <c r="K32" s="18"/>
      <c r="L32" s="18" t="s">
        <v>35</v>
      </c>
      <c r="M32" s="18" t="s">
        <v>36</v>
      </c>
      <c r="N32" s="18"/>
      <c r="O32" s="18">
        <v>20</v>
      </c>
      <c r="P32" s="18"/>
      <c r="Q32" s="6"/>
    </row>
    <row r="33" s="2" customFormat="1" ht="35" customHeight="1" spans="1:17">
      <c r="A33" s="18" t="s">
        <v>135</v>
      </c>
      <c r="B33" s="18" t="s">
        <v>136</v>
      </c>
      <c r="C33" s="18" t="s">
        <v>137</v>
      </c>
      <c r="D33" s="18" t="s">
        <v>137</v>
      </c>
      <c r="E33" s="18" t="s">
        <v>32</v>
      </c>
      <c r="F33" s="19">
        <v>83.2</v>
      </c>
      <c r="G33" s="19">
        <v>64</v>
      </c>
      <c r="H33" s="18" t="s">
        <v>127</v>
      </c>
      <c r="I33" s="18"/>
      <c r="J33" s="19"/>
      <c r="K33" s="18"/>
      <c r="L33" s="18" t="s">
        <v>35</v>
      </c>
      <c r="M33" s="18" t="s">
        <v>36</v>
      </c>
      <c r="N33" s="18"/>
      <c r="O33" s="18">
        <v>18</v>
      </c>
      <c r="P33" s="18"/>
      <c r="Q33" s="6"/>
    </row>
    <row r="34" s="2" customFormat="1" ht="35" customHeight="1" spans="1:17">
      <c r="A34" s="18" t="s">
        <v>138</v>
      </c>
      <c r="B34" s="18" t="s">
        <v>89</v>
      </c>
      <c r="C34" s="18" t="s">
        <v>139</v>
      </c>
      <c r="D34" s="18" t="s">
        <v>140</v>
      </c>
      <c r="E34" s="18" t="s">
        <v>141</v>
      </c>
      <c r="F34" s="19">
        <v>39</v>
      </c>
      <c r="G34" s="19">
        <v>30</v>
      </c>
      <c r="H34" s="18" t="s">
        <v>33</v>
      </c>
      <c r="I34" s="18" t="s">
        <v>34</v>
      </c>
      <c r="J34" s="19"/>
      <c r="K34" s="18"/>
      <c r="L34" s="18" t="s">
        <v>35</v>
      </c>
      <c r="M34" s="18" t="s">
        <v>92</v>
      </c>
      <c r="N34" s="18">
        <v>1</v>
      </c>
      <c r="O34" s="18">
        <v>86</v>
      </c>
      <c r="P34" s="18"/>
      <c r="Q34" s="6"/>
    </row>
    <row r="35" s="2" customFormat="1" ht="40" customHeight="1" spans="1:17">
      <c r="A35" s="16" t="s">
        <v>142</v>
      </c>
      <c r="B35" s="16" t="s">
        <v>143</v>
      </c>
      <c r="C35" s="16" t="s">
        <v>144</v>
      </c>
      <c r="D35" s="16"/>
      <c r="E35" s="16"/>
      <c r="F35" s="17">
        <f>SUM(F36:F39)</f>
        <v>737.1</v>
      </c>
      <c r="G35" s="17">
        <f>SUM(G36:G39)</f>
        <v>567</v>
      </c>
      <c r="H35" s="17"/>
      <c r="I35" s="17"/>
      <c r="J35" s="17"/>
      <c r="K35" s="18"/>
      <c r="L35" s="18"/>
      <c r="M35" s="18"/>
      <c r="N35" s="18"/>
      <c r="O35" s="18"/>
      <c r="P35" s="18"/>
      <c r="Q35" s="6"/>
    </row>
    <row r="36" s="2" customFormat="1" ht="49" customHeight="1" spans="1:17">
      <c r="A36" s="18" t="s">
        <v>145</v>
      </c>
      <c r="B36" s="18" t="s">
        <v>146</v>
      </c>
      <c r="C36" s="18" t="s">
        <v>147</v>
      </c>
      <c r="D36" s="18" t="s">
        <v>148</v>
      </c>
      <c r="E36" s="18" t="s">
        <v>32</v>
      </c>
      <c r="F36" s="19">
        <v>80.6</v>
      </c>
      <c r="G36" s="19">
        <v>62</v>
      </c>
      <c r="H36" s="18" t="s">
        <v>127</v>
      </c>
      <c r="I36" s="18" t="s">
        <v>34</v>
      </c>
      <c r="J36" s="19"/>
      <c r="K36" s="18"/>
      <c r="L36" s="18" t="s">
        <v>35</v>
      </c>
      <c r="M36" s="18" t="s">
        <v>149</v>
      </c>
      <c r="N36" s="18"/>
      <c r="O36" s="18">
        <v>10</v>
      </c>
      <c r="P36" s="18"/>
      <c r="Q36" s="6"/>
    </row>
    <row r="37" s="2" customFormat="1" ht="67" customHeight="1" spans="1:17">
      <c r="A37" s="18" t="s">
        <v>150</v>
      </c>
      <c r="B37" s="18" t="s">
        <v>151</v>
      </c>
      <c r="C37" s="18" t="s">
        <v>152</v>
      </c>
      <c r="D37" s="18" t="s">
        <v>153</v>
      </c>
      <c r="E37" s="18" t="s">
        <v>32</v>
      </c>
      <c r="F37" s="19">
        <v>156</v>
      </c>
      <c r="G37" s="19">
        <v>120</v>
      </c>
      <c r="H37" s="18" t="s">
        <v>154</v>
      </c>
      <c r="I37" s="18" t="s">
        <v>34</v>
      </c>
      <c r="J37" s="21"/>
      <c r="K37" s="18"/>
      <c r="L37" s="18" t="s">
        <v>35</v>
      </c>
      <c r="M37" s="18" t="s">
        <v>155</v>
      </c>
      <c r="N37" s="18">
        <v>1</v>
      </c>
      <c r="O37" s="18">
        <v>86</v>
      </c>
      <c r="P37" s="18"/>
      <c r="Q37" s="6"/>
    </row>
    <row r="38" s="2" customFormat="1" ht="64.8" spans="1:17">
      <c r="A38" s="18" t="s">
        <v>156</v>
      </c>
      <c r="B38" s="18" t="s">
        <v>157</v>
      </c>
      <c r="C38" s="18" t="s">
        <v>158</v>
      </c>
      <c r="D38" s="18" t="s">
        <v>159</v>
      </c>
      <c r="E38" s="18" t="s">
        <v>32</v>
      </c>
      <c r="F38" s="19">
        <v>240.5</v>
      </c>
      <c r="G38" s="19">
        <v>185</v>
      </c>
      <c r="H38" s="18" t="s">
        <v>160</v>
      </c>
      <c r="I38" s="18" t="s">
        <v>34</v>
      </c>
      <c r="J38" s="19"/>
      <c r="K38" s="18"/>
      <c r="L38" s="18" t="s">
        <v>35</v>
      </c>
      <c r="M38" s="18" t="s">
        <v>161</v>
      </c>
      <c r="N38" s="18">
        <v>1</v>
      </c>
      <c r="O38" s="18">
        <v>36</v>
      </c>
      <c r="P38" s="18"/>
      <c r="Q38" s="6"/>
    </row>
    <row r="39" s="2" customFormat="1" ht="41" customHeight="1" spans="1:17">
      <c r="A39" s="18" t="s">
        <v>162</v>
      </c>
      <c r="B39" s="18" t="s">
        <v>163</v>
      </c>
      <c r="C39" s="18" t="s">
        <v>164</v>
      </c>
      <c r="D39" s="18" t="s">
        <v>165</v>
      </c>
      <c r="E39" s="18" t="s">
        <v>32</v>
      </c>
      <c r="F39" s="19">
        <v>260</v>
      </c>
      <c r="G39" s="19">
        <v>200</v>
      </c>
      <c r="H39" s="18" t="s">
        <v>127</v>
      </c>
      <c r="I39" s="18" t="s">
        <v>34</v>
      </c>
      <c r="J39" s="19"/>
      <c r="K39" s="18"/>
      <c r="L39" s="18" t="s">
        <v>35</v>
      </c>
      <c r="M39" s="18" t="s">
        <v>161</v>
      </c>
      <c r="N39" s="18">
        <v>1</v>
      </c>
      <c r="O39" s="18">
        <v>36</v>
      </c>
      <c r="P39" s="18"/>
      <c r="Q39" s="6"/>
    </row>
    <row r="40" s="2" customFormat="1" ht="38" customHeight="1" spans="1:17">
      <c r="A40" s="16" t="s">
        <v>166</v>
      </c>
      <c r="B40" s="16" t="s">
        <v>167</v>
      </c>
      <c r="C40" s="16" t="s">
        <v>168</v>
      </c>
      <c r="D40" s="16"/>
      <c r="E40" s="16"/>
      <c r="F40" s="17">
        <f>SUM(F41:F42)</f>
        <v>166.4</v>
      </c>
      <c r="G40" s="17">
        <f>SUM(G41:G42)</f>
        <v>128</v>
      </c>
      <c r="H40" s="17"/>
      <c r="I40" s="17"/>
      <c r="J40" s="17"/>
      <c r="K40" s="18"/>
      <c r="L40" s="18"/>
      <c r="M40" s="18"/>
      <c r="N40" s="18"/>
      <c r="O40" s="18"/>
      <c r="P40" s="18"/>
      <c r="Q40" s="6"/>
    </row>
    <row r="41" s="2" customFormat="1" ht="38" customHeight="1" spans="1:17">
      <c r="A41" s="18" t="s">
        <v>169</v>
      </c>
      <c r="B41" s="18" t="s">
        <v>170</v>
      </c>
      <c r="C41" s="18" t="s">
        <v>171</v>
      </c>
      <c r="D41" s="18" t="s">
        <v>172</v>
      </c>
      <c r="E41" s="18" t="s">
        <v>32</v>
      </c>
      <c r="F41" s="19">
        <v>104</v>
      </c>
      <c r="G41" s="19">
        <v>80</v>
      </c>
      <c r="H41" s="18" t="s">
        <v>33</v>
      </c>
      <c r="I41" s="18" t="s">
        <v>34</v>
      </c>
      <c r="J41" s="19"/>
      <c r="K41" s="18"/>
      <c r="L41" s="18" t="s">
        <v>35</v>
      </c>
      <c r="M41" s="18" t="s">
        <v>161</v>
      </c>
      <c r="N41" s="18"/>
      <c r="O41" s="18">
        <v>36</v>
      </c>
      <c r="P41" s="18"/>
      <c r="Q41" s="6"/>
    </row>
    <row r="42" s="2" customFormat="1" ht="38" customHeight="1" spans="1:17">
      <c r="A42" s="18" t="s">
        <v>173</v>
      </c>
      <c r="B42" s="18" t="s">
        <v>174</v>
      </c>
      <c r="C42" s="18" t="s">
        <v>175</v>
      </c>
      <c r="D42" s="18" t="s">
        <v>176</v>
      </c>
      <c r="E42" s="18" t="s">
        <v>32</v>
      </c>
      <c r="F42" s="19">
        <v>62.4</v>
      </c>
      <c r="G42" s="19">
        <v>48</v>
      </c>
      <c r="H42" s="18" t="s">
        <v>121</v>
      </c>
      <c r="I42" s="18" t="s">
        <v>34</v>
      </c>
      <c r="J42" s="19"/>
      <c r="K42" s="18"/>
      <c r="L42" s="18" t="s">
        <v>35</v>
      </c>
      <c r="M42" s="18" t="s">
        <v>71</v>
      </c>
      <c r="N42" s="18">
        <v>1</v>
      </c>
      <c r="O42" s="18">
        <v>10</v>
      </c>
      <c r="P42" s="18"/>
      <c r="Q42" s="6"/>
    </row>
    <row r="43" s="2" customFormat="1" ht="24" customHeight="1" spans="1:17">
      <c r="A43" s="16" t="s">
        <v>177</v>
      </c>
      <c r="B43" s="16"/>
      <c r="C43" s="16"/>
      <c r="D43" s="16"/>
      <c r="E43" s="18"/>
      <c r="F43" s="17">
        <f>F44+F50+F71+F92</f>
        <v>2444.26</v>
      </c>
      <c r="G43" s="17">
        <f>G44+G50+G71+G92</f>
        <v>1880.2</v>
      </c>
      <c r="H43" s="17"/>
      <c r="I43" s="17"/>
      <c r="J43" s="17"/>
      <c r="K43" s="16"/>
      <c r="L43" s="16"/>
      <c r="M43" s="16"/>
      <c r="N43" s="18"/>
      <c r="O43" s="18"/>
      <c r="P43" s="18"/>
      <c r="Q43" s="6"/>
    </row>
    <row r="44" s="2" customFormat="1" ht="30" customHeight="1" spans="1:17">
      <c r="A44" s="16" t="s">
        <v>178</v>
      </c>
      <c r="B44" s="16" t="s">
        <v>179</v>
      </c>
      <c r="C44" s="16" t="s">
        <v>180</v>
      </c>
      <c r="D44" s="16"/>
      <c r="E44" s="16"/>
      <c r="F44" s="17">
        <f>SUM(F45:F49)</f>
        <v>157.3</v>
      </c>
      <c r="G44" s="17">
        <f>SUM(G45:G49)</f>
        <v>121</v>
      </c>
      <c r="H44" s="17"/>
      <c r="I44" s="17"/>
      <c r="J44" s="17"/>
      <c r="K44" s="16"/>
      <c r="L44" s="16"/>
      <c r="M44" s="16"/>
      <c r="N44" s="18"/>
      <c r="O44" s="18"/>
      <c r="P44" s="22"/>
      <c r="Q44" s="6"/>
    </row>
    <row r="45" s="2" customFormat="1" ht="51" customHeight="1" spans="1:17">
      <c r="A45" s="18" t="s">
        <v>181</v>
      </c>
      <c r="B45" s="18" t="s">
        <v>182</v>
      </c>
      <c r="C45" s="18" t="s">
        <v>183</v>
      </c>
      <c r="D45" s="18" t="s">
        <v>184</v>
      </c>
      <c r="E45" s="18" t="s">
        <v>40</v>
      </c>
      <c r="F45" s="19">
        <v>33.8</v>
      </c>
      <c r="G45" s="19">
        <v>26</v>
      </c>
      <c r="H45" s="20" t="s">
        <v>104</v>
      </c>
      <c r="I45" s="18"/>
      <c r="J45" s="19">
        <v>26</v>
      </c>
      <c r="K45" s="18" t="s">
        <v>185</v>
      </c>
      <c r="L45" s="18" t="s">
        <v>186</v>
      </c>
      <c r="M45" s="18" t="s">
        <v>36</v>
      </c>
      <c r="N45" s="18"/>
      <c r="O45" s="18">
        <v>9</v>
      </c>
      <c r="P45" s="18"/>
      <c r="Q45" s="6"/>
    </row>
    <row r="46" s="2" customFormat="1" ht="51" customHeight="1" spans="1:17">
      <c r="A46" s="18" t="s">
        <v>187</v>
      </c>
      <c r="B46" s="18" t="s">
        <v>188</v>
      </c>
      <c r="C46" s="18" t="s">
        <v>183</v>
      </c>
      <c r="D46" s="18" t="s">
        <v>184</v>
      </c>
      <c r="E46" s="18" t="s">
        <v>40</v>
      </c>
      <c r="F46" s="19">
        <v>39</v>
      </c>
      <c r="G46" s="19">
        <v>30</v>
      </c>
      <c r="H46" s="20" t="s">
        <v>104</v>
      </c>
      <c r="I46" s="18"/>
      <c r="J46" s="19">
        <v>30</v>
      </c>
      <c r="K46" s="18" t="s">
        <v>189</v>
      </c>
      <c r="L46" s="18" t="s">
        <v>186</v>
      </c>
      <c r="M46" s="18" t="s">
        <v>42</v>
      </c>
      <c r="N46" s="18">
        <v>1</v>
      </c>
      <c r="O46" s="18">
        <v>75</v>
      </c>
      <c r="P46" s="18"/>
      <c r="Q46" s="6"/>
    </row>
    <row r="47" s="2" customFormat="1" ht="51" customHeight="1" spans="1:17">
      <c r="A47" s="18" t="s">
        <v>190</v>
      </c>
      <c r="B47" s="18" t="s">
        <v>191</v>
      </c>
      <c r="C47" s="18" t="s">
        <v>183</v>
      </c>
      <c r="D47" s="18" t="s">
        <v>184</v>
      </c>
      <c r="E47" s="18" t="s">
        <v>40</v>
      </c>
      <c r="F47" s="19">
        <v>26</v>
      </c>
      <c r="G47" s="19">
        <v>20</v>
      </c>
      <c r="H47" s="20" t="s">
        <v>104</v>
      </c>
      <c r="I47" s="18"/>
      <c r="J47" s="19">
        <v>20</v>
      </c>
      <c r="K47" s="18" t="s">
        <v>192</v>
      </c>
      <c r="L47" s="18" t="s">
        <v>186</v>
      </c>
      <c r="M47" s="18" t="s">
        <v>62</v>
      </c>
      <c r="N47" s="18">
        <v>1</v>
      </c>
      <c r="O47" s="18">
        <v>58</v>
      </c>
      <c r="P47" s="18"/>
      <c r="Q47" s="6"/>
    </row>
    <row r="48" s="2" customFormat="1" ht="51" customHeight="1" spans="1:17">
      <c r="A48" s="18" t="s">
        <v>193</v>
      </c>
      <c r="B48" s="18" t="s">
        <v>194</v>
      </c>
      <c r="C48" s="18" t="s">
        <v>195</v>
      </c>
      <c r="D48" s="18" t="s">
        <v>184</v>
      </c>
      <c r="E48" s="18" t="s">
        <v>40</v>
      </c>
      <c r="F48" s="19">
        <v>32.5</v>
      </c>
      <c r="G48" s="19">
        <v>25</v>
      </c>
      <c r="H48" s="20" t="s">
        <v>104</v>
      </c>
      <c r="I48" s="18"/>
      <c r="J48" s="19">
        <v>25</v>
      </c>
      <c r="K48" s="18" t="s">
        <v>192</v>
      </c>
      <c r="L48" s="18" t="s">
        <v>186</v>
      </c>
      <c r="M48" s="18" t="s">
        <v>149</v>
      </c>
      <c r="N48" s="18">
        <v>1</v>
      </c>
      <c r="O48" s="18">
        <v>16</v>
      </c>
      <c r="P48" s="18"/>
      <c r="Q48" s="6"/>
    </row>
    <row r="49" s="2" customFormat="1" ht="51" customHeight="1" spans="1:17">
      <c r="A49" s="18" t="s">
        <v>190</v>
      </c>
      <c r="B49" s="18" t="s">
        <v>124</v>
      </c>
      <c r="C49" s="18" t="s">
        <v>183</v>
      </c>
      <c r="D49" s="18" t="s">
        <v>184</v>
      </c>
      <c r="E49" s="18" t="s">
        <v>40</v>
      </c>
      <c r="F49" s="19">
        <v>26</v>
      </c>
      <c r="G49" s="19">
        <v>20</v>
      </c>
      <c r="H49" s="20" t="s">
        <v>104</v>
      </c>
      <c r="I49" s="18"/>
      <c r="J49" s="19">
        <v>20</v>
      </c>
      <c r="K49" s="18" t="s">
        <v>196</v>
      </c>
      <c r="L49" s="18" t="s">
        <v>186</v>
      </c>
      <c r="M49" s="18" t="s">
        <v>62</v>
      </c>
      <c r="N49" s="18">
        <v>1</v>
      </c>
      <c r="O49" s="18">
        <v>18</v>
      </c>
      <c r="P49" s="18"/>
      <c r="Q49" s="6"/>
    </row>
    <row r="50" s="2" customFormat="1" ht="43.2" spans="1:17">
      <c r="A50" s="16" t="s">
        <v>197</v>
      </c>
      <c r="B50" s="16" t="s">
        <v>198</v>
      </c>
      <c r="C50" s="16" t="s">
        <v>199</v>
      </c>
      <c r="D50" s="16"/>
      <c r="E50" s="18"/>
      <c r="F50" s="17">
        <f>SUM(F51:F70)</f>
        <v>767.26</v>
      </c>
      <c r="G50" s="17">
        <f>SUM(G51:G70)</f>
        <v>590.2</v>
      </c>
      <c r="H50" s="17"/>
      <c r="I50" s="17"/>
      <c r="J50" s="17"/>
      <c r="K50" s="16"/>
      <c r="L50" s="16"/>
      <c r="M50" s="16"/>
      <c r="N50" s="18"/>
      <c r="O50" s="18"/>
      <c r="P50" s="18"/>
      <c r="Q50" s="6"/>
    </row>
    <row r="51" s="2" customFormat="1" ht="50" customHeight="1" spans="1:17">
      <c r="A51" s="18" t="s">
        <v>200</v>
      </c>
      <c r="B51" s="18" t="s">
        <v>201</v>
      </c>
      <c r="C51" s="18" t="s">
        <v>202</v>
      </c>
      <c r="D51" s="18" t="s">
        <v>203</v>
      </c>
      <c r="E51" s="18" t="s">
        <v>204</v>
      </c>
      <c r="F51" s="21">
        <v>40.82</v>
      </c>
      <c r="G51" s="21">
        <v>31.4</v>
      </c>
      <c r="H51" s="18" t="s">
        <v>33</v>
      </c>
      <c r="I51" s="18" t="s">
        <v>34</v>
      </c>
      <c r="J51" s="21">
        <v>31.4</v>
      </c>
      <c r="K51" s="18" t="s">
        <v>205</v>
      </c>
      <c r="L51" s="18" t="s">
        <v>206</v>
      </c>
      <c r="M51" s="18" t="s">
        <v>62</v>
      </c>
      <c r="N51" s="22"/>
      <c r="O51" s="22"/>
      <c r="P51" s="22"/>
      <c r="Q51" s="6"/>
    </row>
    <row r="52" s="2" customFormat="1" ht="50" customHeight="1" spans="1:17">
      <c r="A52" s="18" t="s">
        <v>207</v>
      </c>
      <c r="B52" s="22" t="s">
        <v>208</v>
      </c>
      <c r="C52" s="18" t="s">
        <v>209</v>
      </c>
      <c r="D52" s="18" t="s">
        <v>203</v>
      </c>
      <c r="E52" s="18" t="s">
        <v>204</v>
      </c>
      <c r="F52" s="21">
        <v>19.5</v>
      </c>
      <c r="G52" s="21">
        <v>15</v>
      </c>
      <c r="H52" s="18" t="s">
        <v>33</v>
      </c>
      <c r="I52" s="18" t="s">
        <v>34</v>
      </c>
      <c r="J52" s="21">
        <v>15</v>
      </c>
      <c r="K52" s="18" t="s">
        <v>210</v>
      </c>
      <c r="L52" s="18" t="s">
        <v>206</v>
      </c>
      <c r="M52" s="18" t="s">
        <v>155</v>
      </c>
      <c r="N52" s="22">
        <v>1</v>
      </c>
      <c r="O52" s="22">
        <v>12</v>
      </c>
      <c r="P52" s="22"/>
      <c r="Q52" s="6"/>
    </row>
    <row r="53" s="2" customFormat="1" ht="50" customHeight="1" spans="1:17">
      <c r="A53" s="18" t="s">
        <v>211</v>
      </c>
      <c r="B53" s="22" t="s">
        <v>212</v>
      </c>
      <c r="C53" s="18" t="s">
        <v>213</v>
      </c>
      <c r="D53" s="18" t="s">
        <v>203</v>
      </c>
      <c r="E53" s="18" t="s">
        <v>204</v>
      </c>
      <c r="F53" s="21">
        <v>28.6</v>
      </c>
      <c r="G53" s="21">
        <v>22</v>
      </c>
      <c r="H53" s="18" t="s">
        <v>33</v>
      </c>
      <c r="I53" s="18" t="s">
        <v>34</v>
      </c>
      <c r="J53" s="21">
        <v>22</v>
      </c>
      <c r="K53" s="18" t="s">
        <v>214</v>
      </c>
      <c r="L53" s="18" t="s">
        <v>206</v>
      </c>
      <c r="M53" s="18" t="s">
        <v>42</v>
      </c>
      <c r="N53" s="22"/>
      <c r="O53" s="22">
        <v>12</v>
      </c>
      <c r="P53" s="22"/>
      <c r="Q53" s="6"/>
    </row>
    <row r="54" s="2" customFormat="1" ht="43" customHeight="1" spans="1:17">
      <c r="A54" s="18" t="s">
        <v>215</v>
      </c>
      <c r="B54" s="22" t="s">
        <v>216</v>
      </c>
      <c r="C54" s="18" t="s">
        <v>217</v>
      </c>
      <c r="D54" s="18" t="s">
        <v>203</v>
      </c>
      <c r="E54" s="18" t="s">
        <v>204</v>
      </c>
      <c r="F54" s="21">
        <v>124.8</v>
      </c>
      <c r="G54" s="21">
        <v>96</v>
      </c>
      <c r="H54" s="18" t="s">
        <v>33</v>
      </c>
      <c r="I54" s="18" t="s">
        <v>34</v>
      </c>
      <c r="J54" s="21">
        <v>96</v>
      </c>
      <c r="K54" s="18" t="s">
        <v>218</v>
      </c>
      <c r="L54" s="18" t="s">
        <v>206</v>
      </c>
      <c r="M54" s="18" t="s">
        <v>42</v>
      </c>
      <c r="N54" s="22"/>
      <c r="O54" s="22">
        <v>10</v>
      </c>
      <c r="P54" s="22"/>
      <c r="Q54" s="6"/>
    </row>
    <row r="55" s="2" customFormat="1" ht="43" customHeight="1" spans="1:17">
      <c r="A55" s="18" t="s">
        <v>219</v>
      </c>
      <c r="B55" s="22" t="s">
        <v>220</v>
      </c>
      <c r="C55" s="18" t="s">
        <v>221</v>
      </c>
      <c r="D55" s="18" t="s">
        <v>203</v>
      </c>
      <c r="E55" s="18" t="s">
        <v>204</v>
      </c>
      <c r="F55" s="21">
        <v>29.9</v>
      </c>
      <c r="G55" s="21">
        <v>23</v>
      </c>
      <c r="H55" s="18" t="s">
        <v>33</v>
      </c>
      <c r="I55" s="18" t="s">
        <v>34</v>
      </c>
      <c r="J55" s="21">
        <v>23</v>
      </c>
      <c r="K55" s="18" t="s">
        <v>222</v>
      </c>
      <c r="L55" s="18" t="s">
        <v>206</v>
      </c>
      <c r="M55" s="18" t="s">
        <v>87</v>
      </c>
      <c r="N55" s="22">
        <v>1</v>
      </c>
      <c r="O55" s="22">
        <v>8</v>
      </c>
      <c r="P55" s="22"/>
      <c r="Q55" s="6"/>
    </row>
    <row r="56" s="2" customFormat="1" ht="43" customHeight="1" spans="1:17">
      <c r="A56" s="18" t="s">
        <v>223</v>
      </c>
      <c r="B56" s="22" t="s">
        <v>224</v>
      </c>
      <c r="C56" s="18" t="s">
        <v>225</v>
      </c>
      <c r="D56" s="18" t="s">
        <v>203</v>
      </c>
      <c r="E56" s="18" t="s">
        <v>204</v>
      </c>
      <c r="F56" s="21">
        <v>29.9</v>
      </c>
      <c r="G56" s="21">
        <v>23</v>
      </c>
      <c r="H56" s="18" t="s">
        <v>33</v>
      </c>
      <c r="I56" s="18" t="s">
        <v>34</v>
      </c>
      <c r="J56" s="21">
        <v>23</v>
      </c>
      <c r="K56" s="18" t="s">
        <v>226</v>
      </c>
      <c r="L56" s="18" t="s">
        <v>206</v>
      </c>
      <c r="M56" s="18" t="s">
        <v>87</v>
      </c>
      <c r="N56" s="22">
        <v>1</v>
      </c>
      <c r="O56" s="22">
        <v>6</v>
      </c>
      <c r="P56" s="22"/>
      <c r="Q56" s="6"/>
    </row>
    <row r="57" s="2" customFormat="1" ht="62" customHeight="1" spans="1:17">
      <c r="A57" s="18" t="s">
        <v>227</v>
      </c>
      <c r="B57" s="22" t="s">
        <v>44</v>
      </c>
      <c r="C57" s="18" t="s">
        <v>228</v>
      </c>
      <c r="D57" s="18" t="s">
        <v>203</v>
      </c>
      <c r="E57" s="18" t="s">
        <v>204</v>
      </c>
      <c r="F57" s="21">
        <v>29.9</v>
      </c>
      <c r="G57" s="21">
        <v>23</v>
      </c>
      <c r="H57" s="18" t="s">
        <v>33</v>
      </c>
      <c r="I57" s="18" t="s">
        <v>34</v>
      </c>
      <c r="J57" s="21">
        <v>23</v>
      </c>
      <c r="K57" s="18" t="s">
        <v>229</v>
      </c>
      <c r="L57" s="18" t="s">
        <v>206</v>
      </c>
      <c r="M57" s="18" t="s">
        <v>48</v>
      </c>
      <c r="N57" s="22">
        <v>1</v>
      </c>
      <c r="O57" s="22">
        <v>4</v>
      </c>
      <c r="P57" s="22"/>
      <c r="Q57" s="6"/>
    </row>
    <row r="58" s="2" customFormat="1" ht="62" customHeight="1" spans="1:17">
      <c r="A58" s="18" t="s">
        <v>230</v>
      </c>
      <c r="B58" s="22" t="s">
        <v>231</v>
      </c>
      <c r="C58" s="18" t="s">
        <v>232</v>
      </c>
      <c r="D58" s="18" t="s">
        <v>203</v>
      </c>
      <c r="E58" s="18" t="s">
        <v>204</v>
      </c>
      <c r="F58" s="21">
        <v>32.5</v>
      </c>
      <c r="G58" s="21">
        <v>25</v>
      </c>
      <c r="H58" s="18" t="s">
        <v>33</v>
      </c>
      <c r="I58" s="18" t="s">
        <v>34</v>
      </c>
      <c r="J58" s="21">
        <v>25</v>
      </c>
      <c r="K58" s="18" t="s">
        <v>233</v>
      </c>
      <c r="L58" s="18" t="s">
        <v>206</v>
      </c>
      <c r="M58" s="18" t="s">
        <v>48</v>
      </c>
      <c r="N58" s="22"/>
      <c r="O58" s="22">
        <v>8</v>
      </c>
      <c r="P58" s="22"/>
      <c r="Q58" s="6"/>
    </row>
    <row r="59" s="2" customFormat="1" ht="62" customHeight="1" spans="1:17">
      <c r="A59" s="18" t="s">
        <v>234</v>
      </c>
      <c r="B59" s="22" t="s">
        <v>235</v>
      </c>
      <c r="C59" s="18" t="s">
        <v>236</v>
      </c>
      <c r="D59" s="18" t="s">
        <v>203</v>
      </c>
      <c r="E59" s="18" t="s">
        <v>204</v>
      </c>
      <c r="F59" s="21">
        <v>35.1</v>
      </c>
      <c r="G59" s="21">
        <v>27</v>
      </c>
      <c r="H59" s="18" t="s">
        <v>33</v>
      </c>
      <c r="I59" s="18" t="s">
        <v>34</v>
      </c>
      <c r="J59" s="21">
        <v>27</v>
      </c>
      <c r="K59" s="18" t="s">
        <v>237</v>
      </c>
      <c r="L59" s="18" t="s">
        <v>206</v>
      </c>
      <c r="M59" s="18" t="s">
        <v>48</v>
      </c>
      <c r="N59" s="22">
        <v>1</v>
      </c>
      <c r="O59" s="22">
        <v>36</v>
      </c>
      <c r="P59" s="22"/>
      <c r="Q59" s="6"/>
    </row>
    <row r="60" s="2" customFormat="1" ht="40" customHeight="1" spans="1:17">
      <c r="A60" s="18" t="s">
        <v>238</v>
      </c>
      <c r="B60" s="22" t="s">
        <v>239</v>
      </c>
      <c r="C60" s="18" t="s">
        <v>240</v>
      </c>
      <c r="D60" s="18" t="s">
        <v>203</v>
      </c>
      <c r="E60" s="18" t="s">
        <v>204</v>
      </c>
      <c r="F60" s="21">
        <v>10.4</v>
      </c>
      <c r="G60" s="21">
        <v>8</v>
      </c>
      <c r="H60" s="18" t="s">
        <v>33</v>
      </c>
      <c r="I60" s="18" t="s">
        <v>34</v>
      </c>
      <c r="J60" s="21">
        <v>8</v>
      </c>
      <c r="K60" s="18" t="s">
        <v>241</v>
      </c>
      <c r="L60" s="18" t="s">
        <v>206</v>
      </c>
      <c r="M60" s="18" t="s">
        <v>242</v>
      </c>
      <c r="N60" s="22">
        <v>1</v>
      </c>
      <c r="O60" s="22">
        <v>7</v>
      </c>
      <c r="P60" s="22"/>
      <c r="Q60" s="6"/>
    </row>
    <row r="61" s="2" customFormat="1" ht="40" customHeight="1" spans="1:17">
      <c r="A61" s="18" t="s">
        <v>243</v>
      </c>
      <c r="B61" s="22" t="s">
        <v>244</v>
      </c>
      <c r="C61" s="18" t="s">
        <v>245</v>
      </c>
      <c r="D61" s="18" t="s">
        <v>203</v>
      </c>
      <c r="E61" s="18" t="s">
        <v>204</v>
      </c>
      <c r="F61" s="21">
        <v>19.5</v>
      </c>
      <c r="G61" s="21">
        <v>15</v>
      </c>
      <c r="H61" s="18" t="s">
        <v>33</v>
      </c>
      <c r="I61" s="18" t="s">
        <v>34</v>
      </c>
      <c r="J61" s="21">
        <v>15</v>
      </c>
      <c r="K61" s="18" t="s">
        <v>246</v>
      </c>
      <c r="L61" s="18" t="s">
        <v>206</v>
      </c>
      <c r="M61" s="18" t="s">
        <v>242</v>
      </c>
      <c r="N61" s="22">
        <v>1</v>
      </c>
      <c r="O61" s="22">
        <v>8</v>
      </c>
      <c r="P61" s="22"/>
      <c r="Q61" s="6"/>
    </row>
    <row r="62" s="2" customFormat="1" ht="62" customHeight="1" spans="1:17">
      <c r="A62" s="18" t="s">
        <v>247</v>
      </c>
      <c r="B62" s="22" t="s">
        <v>248</v>
      </c>
      <c r="C62" s="18" t="s">
        <v>249</v>
      </c>
      <c r="D62" s="18" t="s">
        <v>203</v>
      </c>
      <c r="E62" s="18" t="s">
        <v>204</v>
      </c>
      <c r="F62" s="21">
        <v>32.5</v>
      </c>
      <c r="G62" s="21">
        <v>25</v>
      </c>
      <c r="H62" s="18" t="s">
        <v>33</v>
      </c>
      <c r="I62" s="18" t="s">
        <v>34</v>
      </c>
      <c r="J62" s="21">
        <v>25</v>
      </c>
      <c r="K62" s="18" t="s">
        <v>250</v>
      </c>
      <c r="L62" s="18" t="s">
        <v>206</v>
      </c>
      <c r="M62" s="18" t="s">
        <v>251</v>
      </c>
      <c r="N62" s="22"/>
      <c r="O62" s="22">
        <v>7</v>
      </c>
      <c r="P62" s="22"/>
      <c r="Q62" s="6"/>
    </row>
    <row r="63" s="2" customFormat="1" ht="62" customHeight="1" spans="1:17">
      <c r="A63" s="18" t="s">
        <v>252</v>
      </c>
      <c r="B63" s="22" t="s">
        <v>77</v>
      </c>
      <c r="C63" s="18" t="s">
        <v>253</v>
      </c>
      <c r="D63" s="18" t="s">
        <v>203</v>
      </c>
      <c r="E63" s="18" t="s">
        <v>204</v>
      </c>
      <c r="F63" s="21">
        <v>19.5</v>
      </c>
      <c r="G63" s="21">
        <v>15</v>
      </c>
      <c r="H63" s="18" t="s">
        <v>33</v>
      </c>
      <c r="I63" s="18" t="s">
        <v>34</v>
      </c>
      <c r="J63" s="21">
        <v>15</v>
      </c>
      <c r="K63" s="18" t="s">
        <v>254</v>
      </c>
      <c r="L63" s="18" t="s">
        <v>206</v>
      </c>
      <c r="M63" s="18" t="s">
        <v>79</v>
      </c>
      <c r="N63" s="22">
        <v>1</v>
      </c>
      <c r="O63" s="22">
        <v>5</v>
      </c>
      <c r="P63" s="22"/>
      <c r="Q63" s="6"/>
    </row>
    <row r="64" s="2" customFormat="1" ht="62" customHeight="1" spans="1:17">
      <c r="A64" s="18" t="s">
        <v>255</v>
      </c>
      <c r="B64" s="22" t="s">
        <v>256</v>
      </c>
      <c r="C64" s="18" t="s">
        <v>257</v>
      </c>
      <c r="D64" s="18" t="s">
        <v>203</v>
      </c>
      <c r="E64" s="18" t="s">
        <v>204</v>
      </c>
      <c r="F64" s="21">
        <v>10.4</v>
      </c>
      <c r="G64" s="21">
        <v>8</v>
      </c>
      <c r="H64" s="18" t="s">
        <v>33</v>
      </c>
      <c r="I64" s="18" t="s">
        <v>34</v>
      </c>
      <c r="J64" s="21">
        <v>8</v>
      </c>
      <c r="K64" s="18" t="s">
        <v>241</v>
      </c>
      <c r="L64" s="18" t="s">
        <v>206</v>
      </c>
      <c r="M64" s="18" t="s">
        <v>79</v>
      </c>
      <c r="N64" s="22"/>
      <c r="O64" s="22">
        <v>11</v>
      </c>
      <c r="P64" s="22"/>
      <c r="Q64" s="6"/>
    </row>
    <row r="65" s="2" customFormat="1" ht="73" customHeight="1" spans="1:17">
      <c r="A65" s="18" t="s">
        <v>258</v>
      </c>
      <c r="B65" s="22" t="s">
        <v>259</v>
      </c>
      <c r="C65" s="18" t="s">
        <v>260</v>
      </c>
      <c r="D65" s="18" t="s">
        <v>203</v>
      </c>
      <c r="E65" s="18" t="s">
        <v>204</v>
      </c>
      <c r="F65" s="21">
        <v>25.74</v>
      </c>
      <c r="G65" s="21">
        <v>19.8</v>
      </c>
      <c r="H65" s="18" t="s">
        <v>33</v>
      </c>
      <c r="I65" s="18" t="s">
        <v>34</v>
      </c>
      <c r="J65" s="21">
        <v>19.8</v>
      </c>
      <c r="K65" s="18" t="s">
        <v>261</v>
      </c>
      <c r="L65" s="18" t="s">
        <v>206</v>
      </c>
      <c r="M65" s="18" t="s">
        <v>36</v>
      </c>
      <c r="N65" s="22"/>
      <c r="O65" s="22"/>
      <c r="P65" s="22"/>
      <c r="Q65" s="6"/>
    </row>
    <row r="66" s="2" customFormat="1" ht="54" customHeight="1" spans="1:17">
      <c r="A66" s="18" t="s">
        <v>262</v>
      </c>
      <c r="B66" s="22" t="s">
        <v>263</v>
      </c>
      <c r="C66" s="18" t="s">
        <v>264</v>
      </c>
      <c r="D66" s="18" t="s">
        <v>203</v>
      </c>
      <c r="E66" s="18" t="s">
        <v>204</v>
      </c>
      <c r="F66" s="21">
        <v>19.5</v>
      </c>
      <c r="G66" s="21">
        <v>15</v>
      </c>
      <c r="H66" s="18" t="s">
        <v>33</v>
      </c>
      <c r="I66" s="18" t="s">
        <v>34</v>
      </c>
      <c r="J66" s="21">
        <v>15</v>
      </c>
      <c r="K66" s="18" t="s">
        <v>265</v>
      </c>
      <c r="L66" s="18" t="s">
        <v>206</v>
      </c>
      <c r="M66" s="18" t="s">
        <v>149</v>
      </c>
      <c r="N66" s="22"/>
      <c r="O66" s="22">
        <v>6</v>
      </c>
      <c r="P66" s="22"/>
      <c r="Q66" s="6"/>
    </row>
    <row r="67" s="2" customFormat="1" ht="38" customHeight="1" spans="1:17">
      <c r="A67" s="18" t="s">
        <v>266</v>
      </c>
      <c r="B67" s="22" t="s">
        <v>267</v>
      </c>
      <c r="C67" s="18" t="s">
        <v>268</v>
      </c>
      <c r="D67" s="18" t="s">
        <v>203</v>
      </c>
      <c r="E67" s="18" t="s">
        <v>204</v>
      </c>
      <c r="F67" s="21">
        <v>15.6</v>
      </c>
      <c r="G67" s="21">
        <v>12</v>
      </c>
      <c r="H67" s="18" t="s">
        <v>33</v>
      </c>
      <c r="I67" s="18" t="s">
        <v>34</v>
      </c>
      <c r="J67" s="21">
        <v>12</v>
      </c>
      <c r="K67" s="18" t="s">
        <v>269</v>
      </c>
      <c r="L67" s="18" t="s">
        <v>206</v>
      </c>
      <c r="M67" s="18" t="s">
        <v>149</v>
      </c>
      <c r="N67" s="22"/>
      <c r="O67" s="22">
        <v>10</v>
      </c>
      <c r="P67" s="22"/>
      <c r="Q67" s="6"/>
    </row>
    <row r="68" s="2" customFormat="1" ht="73" customHeight="1" spans="1:17">
      <c r="A68" s="18" t="s">
        <v>270</v>
      </c>
      <c r="B68" s="18" t="s">
        <v>271</v>
      </c>
      <c r="C68" s="18" t="s">
        <v>272</v>
      </c>
      <c r="D68" s="18" t="s">
        <v>203</v>
      </c>
      <c r="E68" s="18" t="s">
        <v>273</v>
      </c>
      <c r="F68" s="19">
        <v>52</v>
      </c>
      <c r="G68" s="19">
        <v>40</v>
      </c>
      <c r="H68" s="18" t="s">
        <v>33</v>
      </c>
      <c r="I68" s="18" t="s">
        <v>34</v>
      </c>
      <c r="J68" s="19">
        <v>40</v>
      </c>
      <c r="K68" s="18" t="s">
        <v>274</v>
      </c>
      <c r="L68" s="18" t="s">
        <v>206</v>
      </c>
      <c r="M68" s="18" t="s">
        <v>42</v>
      </c>
      <c r="N68" s="18"/>
      <c r="O68" s="18">
        <v>20</v>
      </c>
      <c r="P68" s="22"/>
      <c r="Q68" s="6"/>
    </row>
    <row r="69" s="2" customFormat="1" ht="38" customHeight="1" spans="1:17">
      <c r="A69" s="18" t="s">
        <v>275</v>
      </c>
      <c r="B69" s="18" t="s">
        <v>276</v>
      </c>
      <c r="C69" s="18" t="s">
        <v>277</v>
      </c>
      <c r="D69" s="18" t="s">
        <v>203</v>
      </c>
      <c r="E69" s="18" t="s">
        <v>273</v>
      </c>
      <c r="F69" s="19">
        <v>14.3</v>
      </c>
      <c r="G69" s="19">
        <v>11</v>
      </c>
      <c r="H69" s="18" t="s">
        <v>33</v>
      </c>
      <c r="I69" s="18" t="s">
        <v>34</v>
      </c>
      <c r="J69" s="19">
        <v>11</v>
      </c>
      <c r="K69" s="18" t="s">
        <v>278</v>
      </c>
      <c r="L69" s="18" t="s">
        <v>206</v>
      </c>
      <c r="M69" s="18" t="s">
        <v>42</v>
      </c>
      <c r="N69" s="18"/>
      <c r="O69" s="18">
        <v>36</v>
      </c>
      <c r="P69" s="22"/>
      <c r="Q69" s="6"/>
    </row>
    <row r="70" s="2" customFormat="1" ht="70" customHeight="1" spans="1:17">
      <c r="A70" s="18" t="s">
        <v>279</v>
      </c>
      <c r="B70" s="18" t="s">
        <v>107</v>
      </c>
      <c r="C70" s="18" t="s">
        <v>280</v>
      </c>
      <c r="D70" s="18" t="s">
        <v>281</v>
      </c>
      <c r="E70" s="18" t="s">
        <v>103</v>
      </c>
      <c r="F70" s="19">
        <v>176.8</v>
      </c>
      <c r="G70" s="19">
        <v>136</v>
      </c>
      <c r="H70" s="18" t="s">
        <v>33</v>
      </c>
      <c r="I70" s="18" t="s">
        <v>34</v>
      </c>
      <c r="J70" s="19"/>
      <c r="K70" s="18"/>
      <c r="L70" s="18" t="s">
        <v>105</v>
      </c>
      <c r="M70" s="18" t="s">
        <v>109</v>
      </c>
      <c r="N70" s="18"/>
      <c r="O70" s="18">
        <v>25</v>
      </c>
      <c r="P70" s="22"/>
      <c r="Q70" s="6"/>
    </row>
    <row r="71" s="2" customFormat="1" ht="28" customHeight="1" spans="1:17">
      <c r="A71" s="16" t="s">
        <v>282</v>
      </c>
      <c r="B71" s="16" t="s">
        <v>283</v>
      </c>
      <c r="C71" s="16"/>
      <c r="D71" s="16"/>
      <c r="E71" s="16"/>
      <c r="F71" s="17">
        <f>SUM(F72:F91)</f>
        <v>1038.7</v>
      </c>
      <c r="G71" s="17">
        <f>SUM(G72:G91)</f>
        <v>799</v>
      </c>
      <c r="H71" s="17"/>
      <c r="I71" s="17"/>
      <c r="J71" s="17"/>
      <c r="K71" s="16"/>
      <c r="L71" s="16"/>
      <c r="M71" s="16"/>
      <c r="N71" s="18"/>
      <c r="O71" s="18"/>
      <c r="P71" s="22"/>
      <c r="Q71" s="6"/>
    </row>
    <row r="72" s="2" customFormat="1" ht="65" customHeight="1" spans="1:17">
      <c r="A72" s="18" t="s">
        <v>284</v>
      </c>
      <c r="B72" s="18" t="s">
        <v>244</v>
      </c>
      <c r="C72" s="18" t="s">
        <v>285</v>
      </c>
      <c r="D72" s="18" t="s">
        <v>286</v>
      </c>
      <c r="E72" s="18" t="s">
        <v>40</v>
      </c>
      <c r="F72" s="19">
        <v>55.9</v>
      </c>
      <c r="G72" s="19">
        <v>43</v>
      </c>
      <c r="H72" s="20" t="s">
        <v>104</v>
      </c>
      <c r="I72" s="18" t="s">
        <v>34</v>
      </c>
      <c r="J72" s="19">
        <v>43</v>
      </c>
      <c r="K72" s="18" t="s">
        <v>287</v>
      </c>
      <c r="L72" s="18" t="s">
        <v>186</v>
      </c>
      <c r="M72" s="18" t="s">
        <v>242</v>
      </c>
      <c r="N72" s="18">
        <v>1</v>
      </c>
      <c r="O72" s="18">
        <v>15</v>
      </c>
      <c r="P72" s="18"/>
      <c r="Q72" s="6"/>
    </row>
    <row r="73" s="2" customFormat="1" ht="53" customHeight="1" spans="1:17">
      <c r="A73" s="18" t="s">
        <v>288</v>
      </c>
      <c r="B73" s="18" t="s">
        <v>239</v>
      </c>
      <c r="C73" s="18" t="s">
        <v>289</v>
      </c>
      <c r="D73" s="18" t="s">
        <v>290</v>
      </c>
      <c r="E73" s="18" t="s">
        <v>40</v>
      </c>
      <c r="F73" s="19">
        <v>32.5</v>
      </c>
      <c r="G73" s="19">
        <v>25</v>
      </c>
      <c r="H73" s="20" t="s">
        <v>33</v>
      </c>
      <c r="I73" s="18" t="s">
        <v>34</v>
      </c>
      <c r="J73" s="19">
        <v>25</v>
      </c>
      <c r="K73" s="18" t="s">
        <v>291</v>
      </c>
      <c r="L73" s="18" t="s">
        <v>186</v>
      </c>
      <c r="M73" s="18" t="s">
        <v>242</v>
      </c>
      <c r="N73" s="18">
        <v>1</v>
      </c>
      <c r="O73" s="18">
        <v>20</v>
      </c>
      <c r="P73" s="18"/>
      <c r="Q73" s="6"/>
    </row>
    <row r="74" s="2" customFormat="1" ht="67" customHeight="1" spans="1:17">
      <c r="A74" s="18" t="s">
        <v>292</v>
      </c>
      <c r="B74" s="18" t="s">
        <v>293</v>
      </c>
      <c r="C74" s="18" t="s">
        <v>294</v>
      </c>
      <c r="D74" s="18" t="s">
        <v>295</v>
      </c>
      <c r="E74" s="18" t="s">
        <v>40</v>
      </c>
      <c r="F74" s="19">
        <v>36.4</v>
      </c>
      <c r="G74" s="19">
        <v>28</v>
      </c>
      <c r="H74" s="20" t="s">
        <v>104</v>
      </c>
      <c r="I74" s="18" t="s">
        <v>34</v>
      </c>
      <c r="J74" s="19">
        <v>28</v>
      </c>
      <c r="K74" s="18" t="s">
        <v>296</v>
      </c>
      <c r="L74" s="18" t="s">
        <v>186</v>
      </c>
      <c r="M74" s="18" t="s">
        <v>48</v>
      </c>
      <c r="N74" s="18"/>
      <c r="O74" s="18">
        <v>78</v>
      </c>
      <c r="P74" s="18"/>
      <c r="Q74" s="6"/>
    </row>
    <row r="75" s="2" customFormat="1" ht="67" customHeight="1" spans="1:17">
      <c r="A75" s="18" t="s">
        <v>297</v>
      </c>
      <c r="B75" s="18" t="s">
        <v>298</v>
      </c>
      <c r="C75" s="18" t="s">
        <v>299</v>
      </c>
      <c r="D75" s="18" t="s">
        <v>300</v>
      </c>
      <c r="E75" s="18" t="s">
        <v>40</v>
      </c>
      <c r="F75" s="21">
        <v>104</v>
      </c>
      <c r="G75" s="21">
        <v>80</v>
      </c>
      <c r="H75" s="20" t="s">
        <v>33</v>
      </c>
      <c r="I75" s="18" t="s">
        <v>34</v>
      </c>
      <c r="J75" s="21">
        <v>80</v>
      </c>
      <c r="K75" s="18" t="s">
        <v>301</v>
      </c>
      <c r="L75" s="18" t="s">
        <v>186</v>
      </c>
      <c r="M75" s="18" t="s">
        <v>36</v>
      </c>
      <c r="N75" s="22">
        <v>1</v>
      </c>
      <c r="O75" s="22">
        <v>77</v>
      </c>
      <c r="P75" s="18"/>
      <c r="Q75" s="6"/>
    </row>
    <row r="76" s="2" customFormat="1" ht="63" customHeight="1" spans="1:17">
      <c r="A76" s="18" t="s">
        <v>302</v>
      </c>
      <c r="B76" s="18" t="s">
        <v>303</v>
      </c>
      <c r="C76" s="18" t="s">
        <v>304</v>
      </c>
      <c r="D76" s="18" t="s">
        <v>305</v>
      </c>
      <c r="E76" s="18" t="s">
        <v>40</v>
      </c>
      <c r="F76" s="19">
        <v>42.9</v>
      </c>
      <c r="G76" s="19">
        <v>33</v>
      </c>
      <c r="H76" s="20" t="s">
        <v>104</v>
      </c>
      <c r="I76" s="18" t="s">
        <v>34</v>
      </c>
      <c r="J76" s="19">
        <v>33</v>
      </c>
      <c r="K76" s="18" t="s">
        <v>306</v>
      </c>
      <c r="L76" s="18" t="s">
        <v>186</v>
      </c>
      <c r="M76" s="18" t="s">
        <v>36</v>
      </c>
      <c r="N76" s="22"/>
      <c r="O76" s="22">
        <v>28</v>
      </c>
      <c r="P76" s="18"/>
      <c r="Q76" s="6"/>
    </row>
    <row r="77" s="2" customFormat="1" ht="59" customHeight="1" spans="1:17">
      <c r="A77" s="18" t="s">
        <v>307</v>
      </c>
      <c r="B77" s="22" t="s">
        <v>118</v>
      </c>
      <c r="C77" s="18" t="s">
        <v>308</v>
      </c>
      <c r="D77" s="18" t="s">
        <v>309</v>
      </c>
      <c r="E77" s="18" t="s">
        <v>40</v>
      </c>
      <c r="F77" s="21">
        <v>89.7</v>
      </c>
      <c r="G77" s="21">
        <v>69</v>
      </c>
      <c r="H77" s="20" t="s">
        <v>104</v>
      </c>
      <c r="I77" s="18" t="s">
        <v>34</v>
      </c>
      <c r="J77" s="21">
        <v>69</v>
      </c>
      <c r="K77" s="18" t="s">
        <v>310</v>
      </c>
      <c r="L77" s="18" t="s">
        <v>186</v>
      </c>
      <c r="M77" s="18" t="s">
        <v>36</v>
      </c>
      <c r="N77" s="22">
        <v>1</v>
      </c>
      <c r="O77" s="22">
        <v>75</v>
      </c>
      <c r="P77" s="18"/>
      <c r="Q77" s="6"/>
    </row>
    <row r="78" s="2" customFormat="1" ht="59" customHeight="1" spans="1:17">
      <c r="A78" s="18" t="s">
        <v>311</v>
      </c>
      <c r="B78" s="22" t="s">
        <v>312</v>
      </c>
      <c r="C78" s="18" t="s">
        <v>313</v>
      </c>
      <c r="D78" s="18" t="s">
        <v>314</v>
      </c>
      <c r="E78" s="18" t="s">
        <v>40</v>
      </c>
      <c r="F78" s="21">
        <v>26</v>
      </c>
      <c r="G78" s="21">
        <v>20</v>
      </c>
      <c r="H78" s="20" t="s">
        <v>33</v>
      </c>
      <c r="I78" s="18" t="s">
        <v>34</v>
      </c>
      <c r="J78" s="21">
        <v>20</v>
      </c>
      <c r="K78" s="18" t="s">
        <v>315</v>
      </c>
      <c r="L78" s="18" t="s">
        <v>186</v>
      </c>
      <c r="M78" s="18" t="s">
        <v>36</v>
      </c>
      <c r="N78" s="22"/>
      <c r="O78" s="22">
        <v>14</v>
      </c>
      <c r="P78" s="18"/>
      <c r="Q78" s="6"/>
    </row>
    <row r="79" s="2" customFormat="1" ht="59" customHeight="1" spans="1:17">
      <c r="A79" s="18" t="s">
        <v>316</v>
      </c>
      <c r="B79" s="18" t="s">
        <v>267</v>
      </c>
      <c r="C79" s="18" t="s">
        <v>317</v>
      </c>
      <c r="D79" s="18" t="s">
        <v>318</v>
      </c>
      <c r="E79" s="18" t="s">
        <v>40</v>
      </c>
      <c r="F79" s="19">
        <v>31.2</v>
      </c>
      <c r="G79" s="19">
        <v>24</v>
      </c>
      <c r="H79" s="20" t="s">
        <v>104</v>
      </c>
      <c r="I79" s="18" t="s">
        <v>34</v>
      </c>
      <c r="J79" s="19">
        <v>24</v>
      </c>
      <c r="K79" s="18" t="s">
        <v>319</v>
      </c>
      <c r="L79" s="18" t="s">
        <v>186</v>
      </c>
      <c r="M79" s="18" t="s">
        <v>149</v>
      </c>
      <c r="N79" s="18"/>
      <c r="O79" s="18">
        <v>18</v>
      </c>
      <c r="P79" s="18"/>
      <c r="Q79" s="6"/>
    </row>
    <row r="80" s="2" customFormat="1" ht="59" customHeight="1" spans="1:17">
      <c r="A80" s="18" t="s">
        <v>320</v>
      </c>
      <c r="B80" s="18" t="s">
        <v>321</v>
      </c>
      <c r="C80" s="18" t="s">
        <v>322</v>
      </c>
      <c r="D80" s="18" t="s">
        <v>323</v>
      </c>
      <c r="E80" s="18" t="s">
        <v>40</v>
      </c>
      <c r="F80" s="19">
        <v>104</v>
      </c>
      <c r="G80" s="19">
        <v>80</v>
      </c>
      <c r="H80" s="20" t="s">
        <v>33</v>
      </c>
      <c r="I80" s="18" t="s">
        <v>34</v>
      </c>
      <c r="J80" s="19">
        <v>80</v>
      </c>
      <c r="K80" s="18" t="s">
        <v>324</v>
      </c>
      <c r="L80" s="18" t="s">
        <v>186</v>
      </c>
      <c r="M80" s="18" t="s">
        <v>149</v>
      </c>
      <c r="N80" s="18"/>
      <c r="O80" s="18">
        <v>87</v>
      </c>
      <c r="P80" s="18"/>
      <c r="Q80" s="6"/>
    </row>
    <row r="81" s="2" customFormat="1" ht="59" customHeight="1" spans="1:17">
      <c r="A81" s="18" t="s">
        <v>325</v>
      </c>
      <c r="B81" s="18" t="s">
        <v>208</v>
      </c>
      <c r="C81" s="18" t="s">
        <v>326</v>
      </c>
      <c r="D81" s="18" t="s">
        <v>327</v>
      </c>
      <c r="E81" s="18" t="s">
        <v>40</v>
      </c>
      <c r="F81" s="19">
        <v>31.2</v>
      </c>
      <c r="G81" s="19">
        <v>24</v>
      </c>
      <c r="H81" s="20" t="s">
        <v>104</v>
      </c>
      <c r="I81" s="18" t="s">
        <v>34</v>
      </c>
      <c r="J81" s="19">
        <v>24</v>
      </c>
      <c r="K81" s="18" t="s">
        <v>328</v>
      </c>
      <c r="L81" s="18" t="s">
        <v>186</v>
      </c>
      <c r="M81" s="18" t="s">
        <v>155</v>
      </c>
      <c r="N81" s="18"/>
      <c r="O81" s="18">
        <v>130</v>
      </c>
      <c r="P81" s="18"/>
      <c r="Q81" s="6"/>
    </row>
    <row r="82" s="2" customFormat="1" ht="59" customHeight="1" spans="1:17">
      <c r="A82" s="18" t="s">
        <v>329</v>
      </c>
      <c r="B82" s="18" t="s">
        <v>330</v>
      </c>
      <c r="C82" s="18" t="s">
        <v>331</v>
      </c>
      <c r="D82" s="18" t="s">
        <v>327</v>
      </c>
      <c r="E82" s="18" t="s">
        <v>40</v>
      </c>
      <c r="F82" s="19">
        <v>24.7</v>
      </c>
      <c r="G82" s="19">
        <v>19</v>
      </c>
      <c r="H82" s="20" t="s">
        <v>104</v>
      </c>
      <c r="I82" s="18" t="s">
        <v>34</v>
      </c>
      <c r="J82" s="19">
        <v>19</v>
      </c>
      <c r="K82" s="18" t="s">
        <v>332</v>
      </c>
      <c r="L82" s="18" t="s">
        <v>186</v>
      </c>
      <c r="M82" s="18" t="s">
        <v>155</v>
      </c>
      <c r="N82" s="18"/>
      <c r="O82" s="18">
        <v>30</v>
      </c>
      <c r="P82" s="18"/>
      <c r="Q82" s="6"/>
    </row>
    <row r="83" s="2" customFormat="1" ht="59" customHeight="1" spans="1:17">
      <c r="A83" s="18" t="s">
        <v>333</v>
      </c>
      <c r="B83" s="18" t="s">
        <v>334</v>
      </c>
      <c r="C83" s="18" t="s">
        <v>335</v>
      </c>
      <c r="D83" s="18" t="s">
        <v>336</v>
      </c>
      <c r="E83" s="18" t="s">
        <v>40</v>
      </c>
      <c r="F83" s="19">
        <v>89.7</v>
      </c>
      <c r="G83" s="19">
        <v>69</v>
      </c>
      <c r="H83" s="20" t="s">
        <v>104</v>
      </c>
      <c r="I83" s="18" t="s">
        <v>34</v>
      </c>
      <c r="J83" s="19">
        <v>69</v>
      </c>
      <c r="K83" s="18" t="s">
        <v>337</v>
      </c>
      <c r="L83" s="18" t="s">
        <v>186</v>
      </c>
      <c r="M83" s="18" t="s">
        <v>155</v>
      </c>
      <c r="N83" s="18"/>
      <c r="O83" s="18">
        <v>65</v>
      </c>
      <c r="P83" s="18"/>
      <c r="Q83" s="6"/>
    </row>
    <row r="84" s="2" customFormat="1" ht="72" customHeight="1" spans="1:17">
      <c r="A84" s="18" t="s">
        <v>338</v>
      </c>
      <c r="B84" s="18" t="s">
        <v>339</v>
      </c>
      <c r="C84" s="18" t="s">
        <v>340</v>
      </c>
      <c r="D84" s="18" t="s">
        <v>341</v>
      </c>
      <c r="E84" s="18" t="s">
        <v>40</v>
      </c>
      <c r="F84" s="19">
        <v>74.1</v>
      </c>
      <c r="G84" s="19">
        <v>57</v>
      </c>
      <c r="H84" s="20" t="s">
        <v>104</v>
      </c>
      <c r="I84" s="18" t="s">
        <v>34</v>
      </c>
      <c r="J84" s="19">
        <v>57</v>
      </c>
      <c r="K84" s="18" t="s">
        <v>342</v>
      </c>
      <c r="L84" s="18" t="s">
        <v>186</v>
      </c>
      <c r="M84" s="18" t="s">
        <v>62</v>
      </c>
      <c r="N84" s="22"/>
      <c r="O84" s="22">
        <v>19</v>
      </c>
      <c r="P84" s="18"/>
      <c r="Q84" s="6"/>
    </row>
    <row r="85" s="2" customFormat="1" ht="72" customHeight="1" spans="1:17">
      <c r="A85" s="18" t="s">
        <v>343</v>
      </c>
      <c r="B85" s="18" t="s">
        <v>344</v>
      </c>
      <c r="C85" s="18" t="s">
        <v>345</v>
      </c>
      <c r="D85" s="18" t="s">
        <v>346</v>
      </c>
      <c r="E85" s="18" t="s">
        <v>40</v>
      </c>
      <c r="F85" s="19">
        <v>63.7</v>
      </c>
      <c r="G85" s="19">
        <v>49</v>
      </c>
      <c r="H85" s="20" t="s">
        <v>104</v>
      </c>
      <c r="I85" s="18" t="s">
        <v>34</v>
      </c>
      <c r="J85" s="19">
        <v>49</v>
      </c>
      <c r="K85" s="18" t="s">
        <v>347</v>
      </c>
      <c r="L85" s="18" t="s">
        <v>186</v>
      </c>
      <c r="M85" s="18" t="s">
        <v>62</v>
      </c>
      <c r="N85" s="22"/>
      <c r="O85" s="22">
        <v>35</v>
      </c>
      <c r="P85" s="18"/>
      <c r="Q85" s="6"/>
    </row>
    <row r="86" s="2" customFormat="1" ht="72" customHeight="1" spans="1:17">
      <c r="A86" s="18" t="s">
        <v>348</v>
      </c>
      <c r="B86" s="18" t="s">
        <v>349</v>
      </c>
      <c r="C86" s="18" t="s">
        <v>289</v>
      </c>
      <c r="D86" s="18" t="s">
        <v>350</v>
      </c>
      <c r="E86" s="18" t="s">
        <v>40</v>
      </c>
      <c r="F86" s="21">
        <v>16.9</v>
      </c>
      <c r="G86" s="21">
        <v>13</v>
      </c>
      <c r="H86" s="20" t="s">
        <v>104</v>
      </c>
      <c r="I86" s="18" t="s">
        <v>34</v>
      </c>
      <c r="J86" s="21">
        <v>13</v>
      </c>
      <c r="K86" s="18" t="s">
        <v>351</v>
      </c>
      <c r="L86" s="18" t="s">
        <v>186</v>
      </c>
      <c r="M86" s="18" t="s">
        <v>62</v>
      </c>
      <c r="N86" s="22"/>
      <c r="O86" s="22">
        <v>10</v>
      </c>
      <c r="P86" s="18"/>
      <c r="Q86" s="6"/>
    </row>
    <row r="87" s="2" customFormat="1" ht="72" customHeight="1" spans="1:17">
      <c r="A87" s="18" t="s">
        <v>352</v>
      </c>
      <c r="B87" s="18" t="s">
        <v>353</v>
      </c>
      <c r="C87" s="18" t="s">
        <v>354</v>
      </c>
      <c r="D87" s="18" t="s">
        <v>355</v>
      </c>
      <c r="E87" s="18" t="s">
        <v>40</v>
      </c>
      <c r="F87" s="29">
        <v>123.5</v>
      </c>
      <c r="G87" s="19">
        <v>95</v>
      </c>
      <c r="H87" s="20" t="s">
        <v>104</v>
      </c>
      <c r="I87" s="18" t="s">
        <v>34</v>
      </c>
      <c r="J87" s="19">
        <v>95</v>
      </c>
      <c r="K87" s="18" t="s">
        <v>356</v>
      </c>
      <c r="L87" s="18" t="s">
        <v>186</v>
      </c>
      <c r="M87" s="18" t="s">
        <v>87</v>
      </c>
      <c r="N87" s="18">
        <v>1</v>
      </c>
      <c r="O87" s="18">
        <v>65</v>
      </c>
      <c r="P87" s="18"/>
      <c r="Q87" s="6"/>
    </row>
    <row r="88" s="2" customFormat="1" ht="72" customHeight="1" spans="1:17">
      <c r="A88" s="18" t="s">
        <v>357</v>
      </c>
      <c r="B88" s="18" t="s">
        <v>358</v>
      </c>
      <c r="C88" s="18" t="s">
        <v>359</v>
      </c>
      <c r="D88" s="18" t="s">
        <v>327</v>
      </c>
      <c r="E88" s="18" t="s">
        <v>40</v>
      </c>
      <c r="F88" s="29">
        <v>33.8</v>
      </c>
      <c r="G88" s="19">
        <v>26</v>
      </c>
      <c r="H88" s="20" t="s">
        <v>104</v>
      </c>
      <c r="I88" s="18" t="s">
        <v>34</v>
      </c>
      <c r="J88" s="19">
        <v>26</v>
      </c>
      <c r="K88" s="18" t="s">
        <v>360</v>
      </c>
      <c r="L88" s="18" t="s">
        <v>186</v>
      </c>
      <c r="M88" s="18" t="s">
        <v>87</v>
      </c>
      <c r="N88" s="18">
        <v>1</v>
      </c>
      <c r="O88" s="18">
        <v>70</v>
      </c>
      <c r="P88" s="18"/>
      <c r="Q88" s="6"/>
    </row>
    <row r="89" s="2" customFormat="1" ht="72" customHeight="1" spans="1:17">
      <c r="A89" s="18" t="s">
        <v>361</v>
      </c>
      <c r="B89" s="18" t="s">
        <v>362</v>
      </c>
      <c r="C89" s="18" t="s">
        <v>363</v>
      </c>
      <c r="D89" s="18" t="s">
        <v>364</v>
      </c>
      <c r="E89" s="18" t="s">
        <v>40</v>
      </c>
      <c r="F89" s="19">
        <v>19.5</v>
      </c>
      <c r="G89" s="19">
        <v>15</v>
      </c>
      <c r="H89" s="18" t="s">
        <v>33</v>
      </c>
      <c r="I89" s="18" t="s">
        <v>34</v>
      </c>
      <c r="J89" s="19">
        <v>15</v>
      </c>
      <c r="K89" s="18" t="s">
        <v>365</v>
      </c>
      <c r="L89" s="18" t="s">
        <v>186</v>
      </c>
      <c r="M89" s="18" t="s">
        <v>366</v>
      </c>
      <c r="N89" s="18">
        <v>1</v>
      </c>
      <c r="O89" s="18">
        <v>95</v>
      </c>
      <c r="P89" s="18"/>
      <c r="Q89" s="6"/>
    </row>
    <row r="90" s="2" customFormat="1" ht="72" customHeight="1" spans="1:17">
      <c r="A90" s="18" t="s">
        <v>367</v>
      </c>
      <c r="B90" s="18" t="s">
        <v>368</v>
      </c>
      <c r="C90" s="18" t="s">
        <v>369</v>
      </c>
      <c r="D90" s="18" t="s">
        <v>350</v>
      </c>
      <c r="E90" s="18" t="s">
        <v>40</v>
      </c>
      <c r="F90" s="19">
        <v>13</v>
      </c>
      <c r="G90" s="19">
        <v>10</v>
      </c>
      <c r="H90" s="20" t="s">
        <v>33</v>
      </c>
      <c r="I90" s="18" t="s">
        <v>34</v>
      </c>
      <c r="J90" s="19">
        <v>10</v>
      </c>
      <c r="K90" s="18" t="s">
        <v>370</v>
      </c>
      <c r="L90" s="18" t="s">
        <v>186</v>
      </c>
      <c r="M90" s="18" t="s">
        <v>79</v>
      </c>
      <c r="N90" s="18"/>
      <c r="O90" s="18">
        <v>8</v>
      </c>
      <c r="P90" s="18"/>
      <c r="Q90" s="6"/>
    </row>
    <row r="91" s="2" customFormat="1" ht="72" customHeight="1" spans="1:17">
      <c r="A91" s="18" t="s">
        <v>371</v>
      </c>
      <c r="B91" s="18" t="s">
        <v>372</v>
      </c>
      <c r="C91" s="18" t="s">
        <v>369</v>
      </c>
      <c r="D91" s="18" t="s">
        <v>350</v>
      </c>
      <c r="E91" s="18" t="s">
        <v>40</v>
      </c>
      <c r="F91" s="19">
        <v>26</v>
      </c>
      <c r="G91" s="19">
        <v>20</v>
      </c>
      <c r="H91" s="18" t="s">
        <v>33</v>
      </c>
      <c r="I91" s="18" t="s">
        <v>34</v>
      </c>
      <c r="J91" s="19">
        <v>20</v>
      </c>
      <c r="K91" s="18" t="s">
        <v>373</v>
      </c>
      <c r="L91" s="18" t="s">
        <v>186</v>
      </c>
      <c r="M91" s="18" t="s">
        <v>36</v>
      </c>
      <c r="N91" s="22"/>
      <c r="O91" s="22">
        <v>10</v>
      </c>
      <c r="P91" s="18"/>
      <c r="Q91" s="6"/>
    </row>
    <row r="92" s="4" customFormat="1" ht="28" customHeight="1" spans="1:17">
      <c r="A92" s="16" t="s">
        <v>374</v>
      </c>
      <c r="B92" s="16" t="s">
        <v>375</v>
      </c>
      <c r="C92" s="16" t="s">
        <v>376</v>
      </c>
      <c r="D92" s="16"/>
      <c r="E92" s="16"/>
      <c r="F92" s="17">
        <f>SUM(F93:F103)</f>
        <v>481</v>
      </c>
      <c r="G92" s="17">
        <f>SUM(G93:G103)</f>
        <v>370</v>
      </c>
      <c r="H92" s="17"/>
      <c r="I92" s="17"/>
      <c r="J92" s="17"/>
      <c r="K92" s="16"/>
      <c r="L92" s="16"/>
      <c r="M92" s="16"/>
      <c r="N92" s="18"/>
      <c r="O92" s="18"/>
      <c r="P92" s="18"/>
      <c r="Q92" s="5"/>
    </row>
    <row r="93" s="2" customFormat="1" ht="38" customHeight="1" spans="1:17">
      <c r="A93" s="18" t="s">
        <v>377</v>
      </c>
      <c r="B93" s="18" t="s">
        <v>372</v>
      </c>
      <c r="C93" s="18" t="s">
        <v>378</v>
      </c>
      <c r="D93" s="18" t="s">
        <v>379</v>
      </c>
      <c r="E93" s="18" t="s">
        <v>40</v>
      </c>
      <c r="F93" s="19">
        <v>123.5</v>
      </c>
      <c r="G93" s="19">
        <v>95</v>
      </c>
      <c r="H93" s="18" t="s">
        <v>33</v>
      </c>
      <c r="I93" s="18" t="s">
        <v>34</v>
      </c>
      <c r="J93" s="19"/>
      <c r="K93" s="18"/>
      <c r="L93" s="18" t="s">
        <v>206</v>
      </c>
      <c r="M93" s="18" t="s">
        <v>36</v>
      </c>
      <c r="N93" s="18"/>
      <c r="O93" s="18">
        <v>10</v>
      </c>
      <c r="P93" s="18"/>
      <c r="Q93" s="6"/>
    </row>
    <row r="94" s="2" customFormat="1" ht="38" customHeight="1" spans="1:17">
      <c r="A94" s="18" t="s">
        <v>380</v>
      </c>
      <c r="B94" s="18" t="s">
        <v>381</v>
      </c>
      <c r="C94" s="18" t="s">
        <v>382</v>
      </c>
      <c r="D94" s="18" t="s">
        <v>379</v>
      </c>
      <c r="E94" s="18" t="s">
        <v>40</v>
      </c>
      <c r="F94" s="19">
        <v>58.5</v>
      </c>
      <c r="G94" s="19">
        <v>45</v>
      </c>
      <c r="H94" s="18" t="s">
        <v>33</v>
      </c>
      <c r="I94" s="18" t="s">
        <v>34</v>
      </c>
      <c r="J94" s="19"/>
      <c r="K94" s="18"/>
      <c r="L94" s="18" t="s">
        <v>206</v>
      </c>
      <c r="M94" s="18" t="s">
        <v>57</v>
      </c>
      <c r="N94" s="18">
        <v>1</v>
      </c>
      <c r="O94" s="18">
        <v>20</v>
      </c>
      <c r="P94" s="18"/>
      <c r="Q94" s="6"/>
    </row>
    <row r="95" s="2" customFormat="1" ht="38" customHeight="1" spans="1:17">
      <c r="A95" s="18" t="s">
        <v>383</v>
      </c>
      <c r="B95" s="18" t="s">
        <v>384</v>
      </c>
      <c r="C95" s="18" t="s">
        <v>385</v>
      </c>
      <c r="D95" s="18" t="s">
        <v>379</v>
      </c>
      <c r="E95" s="18" t="s">
        <v>40</v>
      </c>
      <c r="F95" s="19">
        <v>55.9</v>
      </c>
      <c r="G95" s="19">
        <v>43</v>
      </c>
      <c r="H95" s="18" t="s">
        <v>33</v>
      </c>
      <c r="I95" s="18" t="s">
        <v>34</v>
      </c>
      <c r="J95" s="19"/>
      <c r="K95" s="18"/>
      <c r="L95" s="18" t="s">
        <v>206</v>
      </c>
      <c r="M95" s="18" t="s">
        <v>251</v>
      </c>
      <c r="N95" s="18"/>
      <c r="O95" s="18">
        <v>12</v>
      </c>
      <c r="P95" s="18"/>
      <c r="Q95" s="6"/>
    </row>
    <row r="96" s="2" customFormat="1" ht="38" customHeight="1" spans="1:17">
      <c r="A96" s="18" t="s">
        <v>386</v>
      </c>
      <c r="B96" s="18" t="s">
        <v>259</v>
      </c>
      <c r="C96" s="18" t="s">
        <v>387</v>
      </c>
      <c r="D96" s="18" t="s">
        <v>379</v>
      </c>
      <c r="E96" s="18" t="s">
        <v>40</v>
      </c>
      <c r="F96" s="19">
        <v>26</v>
      </c>
      <c r="G96" s="19">
        <v>20</v>
      </c>
      <c r="H96" s="18" t="s">
        <v>33</v>
      </c>
      <c r="I96" s="18" t="s">
        <v>34</v>
      </c>
      <c r="J96" s="19"/>
      <c r="K96" s="18"/>
      <c r="L96" s="18" t="s">
        <v>206</v>
      </c>
      <c r="M96" s="18" t="s">
        <v>36</v>
      </c>
      <c r="N96" s="18"/>
      <c r="O96" s="18">
        <v>7</v>
      </c>
      <c r="P96" s="18"/>
      <c r="Q96" s="6"/>
    </row>
    <row r="97" s="2" customFormat="1" ht="38" customHeight="1" spans="1:17">
      <c r="A97" s="18" t="s">
        <v>388</v>
      </c>
      <c r="B97" s="18" t="s">
        <v>389</v>
      </c>
      <c r="C97" s="18" t="s">
        <v>390</v>
      </c>
      <c r="D97" s="18" t="s">
        <v>379</v>
      </c>
      <c r="E97" s="18" t="s">
        <v>40</v>
      </c>
      <c r="F97" s="19">
        <v>41.6</v>
      </c>
      <c r="G97" s="19">
        <v>32</v>
      </c>
      <c r="H97" s="18" t="s">
        <v>33</v>
      </c>
      <c r="I97" s="18" t="s">
        <v>34</v>
      </c>
      <c r="J97" s="19"/>
      <c r="K97" s="18"/>
      <c r="L97" s="18" t="s">
        <v>206</v>
      </c>
      <c r="M97" s="18" t="s">
        <v>391</v>
      </c>
      <c r="N97" s="18"/>
      <c r="O97" s="18">
        <v>15</v>
      </c>
      <c r="P97" s="18"/>
      <c r="Q97" s="6"/>
    </row>
    <row r="98" s="3" customFormat="1" ht="38" customHeight="1" spans="1:17">
      <c r="A98" s="18" t="s">
        <v>392</v>
      </c>
      <c r="B98" s="18" t="s">
        <v>334</v>
      </c>
      <c r="C98" s="18" t="s">
        <v>393</v>
      </c>
      <c r="D98" s="18" t="s">
        <v>379</v>
      </c>
      <c r="E98" s="18" t="s">
        <v>40</v>
      </c>
      <c r="F98" s="19">
        <v>32.5</v>
      </c>
      <c r="G98" s="19">
        <v>25</v>
      </c>
      <c r="H98" s="18" t="s">
        <v>104</v>
      </c>
      <c r="I98" s="18" t="s">
        <v>34</v>
      </c>
      <c r="J98" s="19"/>
      <c r="K98" s="18"/>
      <c r="L98" s="18" t="s">
        <v>206</v>
      </c>
      <c r="M98" s="18" t="s">
        <v>155</v>
      </c>
      <c r="N98" s="18"/>
      <c r="O98" s="18">
        <v>5</v>
      </c>
      <c r="P98" s="18"/>
      <c r="Q98" s="28"/>
    </row>
    <row r="99" s="2" customFormat="1" ht="38" customHeight="1" spans="1:17">
      <c r="A99" s="18" t="s">
        <v>394</v>
      </c>
      <c r="B99" s="18" t="s">
        <v>395</v>
      </c>
      <c r="C99" s="18" t="s">
        <v>396</v>
      </c>
      <c r="D99" s="18" t="s">
        <v>379</v>
      </c>
      <c r="E99" s="18" t="s">
        <v>40</v>
      </c>
      <c r="F99" s="19">
        <v>39</v>
      </c>
      <c r="G99" s="19">
        <v>30</v>
      </c>
      <c r="H99" s="18" t="s">
        <v>33</v>
      </c>
      <c r="I99" s="18" t="s">
        <v>34</v>
      </c>
      <c r="J99" s="19"/>
      <c r="K99" s="18"/>
      <c r="L99" s="18" t="s">
        <v>206</v>
      </c>
      <c r="M99" s="18" t="s">
        <v>71</v>
      </c>
      <c r="N99" s="18"/>
      <c r="O99" s="18">
        <v>9</v>
      </c>
      <c r="P99" s="18"/>
      <c r="Q99" s="6"/>
    </row>
    <row r="100" s="2" customFormat="1" ht="38" customHeight="1" spans="1:17">
      <c r="A100" s="18" t="s">
        <v>397</v>
      </c>
      <c r="B100" s="18" t="s">
        <v>77</v>
      </c>
      <c r="C100" s="18" t="s">
        <v>398</v>
      </c>
      <c r="D100" s="18" t="s">
        <v>379</v>
      </c>
      <c r="E100" s="18" t="s">
        <v>40</v>
      </c>
      <c r="F100" s="19">
        <v>26</v>
      </c>
      <c r="G100" s="19">
        <v>20</v>
      </c>
      <c r="H100" s="18" t="s">
        <v>33</v>
      </c>
      <c r="I100" s="18" t="s">
        <v>34</v>
      </c>
      <c r="J100" s="19"/>
      <c r="K100" s="18"/>
      <c r="L100" s="18" t="s">
        <v>206</v>
      </c>
      <c r="M100" s="18" t="s">
        <v>79</v>
      </c>
      <c r="N100" s="18">
        <v>1</v>
      </c>
      <c r="O100" s="18">
        <v>13</v>
      </c>
      <c r="P100" s="18"/>
      <c r="Q100" s="6"/>
    </row>
    <row r="101" s="2" customFormat="1" ht="38" customHeight="1" spans="1:17">
      <c r="A101" s="18" t="s">
        <v>399</v>
      </c>
      <c r="B101" s="18" t="s">
        <v>400</v>
      </c>
      <c r="C101" s="18" t="s">
        <v>387</v>
      </c>
      <c r="D101" s="18" t="s">
        <v>379</v>
      </c>
      <c r="E101" s="18" t="s">
        <v>40</v>
      </c>
      <c r="F101" s="19">
        <v>19.5</v>
      </c>
      <c r="G101" s="19">
        <v>15</v>
      </c>
      <c r="H101" s="18" t="s">
        <v>33</v>
      </c>
      <c r="I101" s="18" t="s">
        <v>34</v>
      </c>
      <c r="J101" s="19"/>
      <c r="K101" s="18"/>
      <c r="L101" s="18" t="s">
        <v>206</v>
      </c>
      <c r="M101" s="18" t="s">
        <v>53</v>
      </c>
      <c r="N101" s="18"/>
      <c r="O101" s="18">
        <v>8</v>
      </c>
      <c r="P101" s="18"/>
      <c r="Q101" s="6"/>
    </row>
    <row r="102" s="2" customFormat="1" ht="38" customHeight="1" spans="1:17">
      <c r="A102" s="18" t="s">
        <v>401</v>
      </c>
      <c r="B102" s="18" t="s">
        <v>402</v>
      </c>
      <c r="C102" s="18" t="s">
        <v>403</v>
      </c>
      <c r="D102" s="18" t="s">
        <v>379</v>
      </c>
      <c r="E102" s="18" t="s">
        <v>40</v>
      </c>
      <c r="F102" s="19">
        <v>19.5</v>
      </c>
      <c r="G102" s="19">
        <v>15</v>
      </c>
      <c r="H102" s="18" t="s">
        <v>33</v>
      </c>
      <c r="I102" s="18" t="s">
        <v>34</v>
      </c>
      <c r="J102" s="19"/>
      <c r="K102" s="18"/>
      <c r="L102" s="18" t="s">
        <v>206</v>
      </c>
      <c r="M102" s="18" t="s">
        <v>404</v>
      </c>
      <c r="N102" s="18"/>
      <c r="O102" s="18">
        <v>12</v>
      </c>
      <c r="P102" s="18"/>
      <c r="Q102" s="6"/>
    </row>
    <row r="103" s="2" customFormat="1" ht="38" customHeight="1" spans="1:17">
      <c r="A103" s="18" t="s">
        <v>405</v>
      </c>
      <c r="B103" s="18" t="s">
        <v>248</v>
      </c>
      <c r="C103" s="18" t="s">
        <v>406</v>
      </c>
      <c r="D103" s="18" t="s">
        <v>379</v>
      </c>
      <c r="E103" s="18" t="s">
        <v>40</v>
      </c>
      <c r="F103" s="19">
        <v>39</v>
      </c>
      <c r="G103" s="19">
        <v>30</v>
      </c>
      <c r="H103" s="18" t="s">
        <v>33</v>
      </c>
      <c r="I103" s="18" t="s">
        <v>34</v>
      </c>
      <c r="J103" s="19"/>
      <c r="K103" s="18"/>
      <c r="L103" s="18" t="s">
        <v>206</v>
      </c>
      <c r="M103" s="18" t="s">
        <v>251</v>
      </c>
      <c r="N103" s="18"/>
      <c r="O103" s="18">
        <v>10</v>
      </c>
      <c r="P103" s="18"/>
      <c r="Q103" s="6"/>
    </row>
    <row r="104" s="4" customFormat="1" ht="21.6" spans="1:17">
      <c r="A104" s="16" t="s">
        <v>407</v>
      </c>
      <c r="B104" s="16"/>
      <c r="C104" s="24"/>
      <c r="D104" s="24"/>
      <c r="E104" s="18"/>
      <c r="F104" s="17">
        <f>F105+F106+F130+F133+F138+F153+F160+F185+F195+F196+F198+F199+F219+F222+F233+F234+F235+F237+F238+F236</f>
        <v>20496.9</v>
      </c>
      <c r="G104" s="17">
        <f>G105+G106+G130+G133+G138+G153+G160+G185+G195+G196+G198+G199+G219+G222+G233+G234+G235+G237+G238+G236</f>
        <v>10219</v>
      </c>
      <c r="H104" s="17"/>
      <c r="I104" s="17"/>
      <c r="J104" s="17"/>
      <c r="K104" s="16"/>
      <c r="L104" s="16"/>
      <c r="M104" s="16"/>
      <c r="N104" s="18"/>
      <c r="O104" s="18"/>
      <c r="P104" s="18"/>
      <c r="Q104" s="5"/>
    </row>
    <row r="105" s="4" customFormat="1" ht="253" customHeight="1" spans="1:17">
      <c r="A105" s="16" t="s">
        <v>408</v>
      </c>
      <c r="B105" s="16" t="s">
        <v>409</v>
      </c>
      <c r="C105" s="16" t="s">
        <v>410</v>
      </c>
      <c r="D105" s="16" t="s">
        <v>411</v>
      </c>
      <c r="E105" s="16" t="s">
        <v>412</v>
      </c>
      <c r="F105" s="17">
        <v>306</v>
      </c>
      <c r="G105" s="17">
        <v>180</v>
      </c>
      <c r="H105" s="30" t="s">
        <v>104</v>
      </c>
      <c r="I105" s="16"/>
      <c r="J105" s="17">
        <v>180</v>
      </c>
      <c r="K105" s="16" t="s">
        <v>413</v>
      </c>
      <c r="L105" s="16" t="s">
        <v>186</v>
      </c>
      <c r="M105" s="16" t="s">
        <v>186</v>
      </c>
      <c r="N105" s="16">
        <v>80</v>
      </c>
      <c r="O105" s="16">
        <v>10000</v>
      </c>
      <c r="P105" s="16"/>
      <c r="Q105" s="6"/>
    </row>
    <row r="106" s="4" customFormat="1" ht="120" customHeight="1" spans="1:17">
      <c r="A106" s="16" t="s">
        <v>414</v>
      </c>
      <c r="B106" s="16" t="s">
        <v>415</v>
      </c>
      <c r="C106" s="25" t="s">
        <v>416</v>
      </c>
      <c r="D106" s="25"/>
      <c r="E106" s="18"/>
      <c r="F106" s="31">
        <f>SUM(F107:F129)</f>
        <v>1086.3</v>
      </c>
      <c r="G106" s="31">
        <f>SUM(G107:G129)</f>
        <v>660</v>
      </c>
      <c r="H106" s="31"/>
      <c r="I106" s="31"/>
      <c r="J106" s="31"/>
      <c r="K106" s="18"/>
      <c r="L106" s="18"/>
      <c r="M106" s="18"/>
      <c r="N106" s="18"/>
      <c r="O106" s="18"/>
      <c r="P106" s="32"/>
      <c r="Q106" s="5"/>
    </row>
    <row r="107" s="2" customFormat="1" ht="69" customHeight="1" spans="1:17">
      <c r="A107" s="18" t="s">
        <v>417</v>
      </c>
      <c r="B107" s="18" t="s">
        <v>418</v>
      </c>
      <c r="C107" s="18" t="s">
        <v>419</v>
      </c>
      <c r="D107" s="18" t="s">
        <v>420</v>
      </c>
      <c r="E107" s="18" t="s">
        <v>40</v>
      </c>
      <c r="F107" s="19">
        <v>190.4</v>
      </c>
      <c r="G107" s="19">
        <v>112</v>
      </c>
      <c r="H107" s="18" t="s">
        <v>104</v>
      </c>
      <c r="I107" s="18"/>
      <c r="J107" s="19">
        <v>112</v>
      </c>
      <c r="K107" s="18" t="s">
        <v>421</v>
      </c>
      <c r="L107" s="18" t="s">
        <v>422</v>
      </c>
      <c r="M107" s="18" t="s">
        <v>366</v>
      </c>
      <c r="N107" s="18"/>
      <c r="O107" s="18">
        <v>10</v>
      </c>
      <c r="P107" s="18"/>
      <c r="Q107" s="6"/>
    </row>
    <row r="108" s="2" customFormat="1" ht="56" customHeight="1" spans="1:17">
      <c r="A108" s="18" t="s">
        <v>423</v>
      </c>
      <c r="B108" s="18" t="s">
        <v>424</v>
      </c>
      <c r="C108" s="18" t="s">
        <v>425</v>
      </c>
      <c r="D108" s="18" t="s">
        <v>426</v>
      </c>
      <c r="E108" s="18" t="s">
        <v>40</v>
      </c>
      <c r="F108" s="19">
        <v>86.7</v>
      </c>
      <c r="G108" s="19">
        <v>51</v>
      </c>
      <c r="H108" s="18" t="s">
        <v>104</v>
      </c>
      <c r="I108" s="18"/>
      <c r="J108" s="19">
        <v>51</v>
      </c>
      <c r="K108" s="18" t="s">
        <v>427</v>
      </c>
      <c r="L108" s="18" t="s">
        <v>422</v>
      </c>
      <c r="M108" s="18" t="s">
        <v>366</v>
      </c>
      <c r="N108" s="18"/>
      <c r="O108" s="18">
        <v>12</v>
      </c>
      <c r="P108" s="18"/>
      <c r="Q108" s="6"/>
    </row>
    <row r="109" s="2" customFormat="1" ht="43" customHeight="1" spans="1:17">
      <c r="A109" s="18" t="s">
        <v>428</v>
      </c>
      <c r="B109" s="18" t="s">
        <v>267</v>
      </c>
      <c r="C109" s="18" t="s">
        <v>429</v>
      </c>
      <c r="D109" s="18" t="s">
        <v>430</v>
      </c>
      <c r="E109" s="18" t="s">
        <v>40</v>
      </c>
      <c r="F109" s="19">
        <v>51</v>
      </c>
      <c r="G109" s="19">
        <v>51</v>
      </c>
      <c r="H109" s="18" t="s">
        <v>104</v>
      </c>
      <c r="I109" s="18"/>
      <c r="J109" s="19">
        <v>51</v>
      </c>
      <c r="K109" s="18" t="s">
        <v>431</v>
      </c>
      <c r="L109" s="18" t="s">
        <v>422</v>
      </c>
      <c r="M109" s="18" t="s">
        <v>149</v>
      </c>
      <c r="N109" s="18"/>
      <c r="O109" s="18">
        <v>22</v>
      </c>
      <c r="P109" s="18"/>
      <c r="Q109" s="6"/>
    </row>
    <row r="110" s="2" customFormat="1" ht="43" customHeight="1" spans="1:17">
      <c r="A110" s="18" t="s">
        <v>432</v>
      </c>
      <c r="B110" s="18" t="s">
        <v>194</v>
      </c>
      <c r="C110" s="18" t="s">
        <v>433</v>
      </c>
      <c r="D110" s="18" t="s">
        <v>434</v>
      </c>
      <c r="E110" s="18" t="s">
        <v>40</v>
      </c>
      <c r="F110" s="19">
        <v>10.2</v>
      </c>
      <c r="G110" s="19">
        <v>6</v>
      </c>
      <c r="H110" s="18" t="s">
        <v>104</v>
      </c>
      <c r="I110" s="18"/>
      <c r="J110" s="19">
        <v>6</v>
      </c>
      <c r="K110" s="18" t="s">
        <v>435</v>
      </c>
      <c r="L110" s="18" t="s">
        <v>422</v>
      </c>
      <c r="M110" s="18" t="s">
        <v>149</v>
      </c>
      <c r="N110" s="18">
        <v>1</v>
      </c>
      <c r="O110" s="18">
        <v>8</v>
      </c>
      <c r="P110" s="18"/>
      <c r="Q110" s="6"/>
    </row>
    <row r="111" s="2" customFormat="1" ht="72" customHeight="1" spans="1:17">
      <c r="A111" s="18" t="s">
        <v>436</v>
      </c>
      <c r="B111" s="18" t="s">
        <v>372</v>
      </c>
      <c r="C111" s="18" t="s">
        <v>437</v>
      </c>
      <c r="D111" s="18" t="s">
        <v>438</v>
      </c>
      <c r="E111" s="18" t="s">
        <v>40</v>
      </c>
      <c r="F111" s="19">
        <v>83.3</v>
      </c>
      <c r="G111" s="19">
        <v>49</v>
      </c>
      <c r="H111" s="18" t="s">
        <v>104</v>
      </c>
      <c r="I111" s="18"/>
      <c r="J111" s="19">
        <v>49</v>
      </c>
      <c r="K111" s="18" t="s">
        <v>439</v>
      </c>
      <c r="L111" s="18" t="s">
        <v>422</v>
      </c>
      <c r="M111" s="18" t="s">
        <v>36</v>
      </c>
      <c r="N111" s="18"/>
      <c r="O111" s="18">
        <v>20</v>
      </c>
      <c r="P111" s="18"/>
      <c r="Q111" s="6"/>
    </row>
    <row r="112" s="2" customFormat="1" ht="117" customHeight="1" spans="1:17">
      <c r="A112" s="18" t="s">
        <v>440</v>
      </c>
      <c r="B112" s="18" t="s">
        <v>441</v>
      </c>
      <c r="C112" s="18" t="s">
        <v>442</v>
      </c>
      <c r="D112" s="18" t="s">
        <v>443</v>
      </c>
      <c r="E112" s="18" t="s">
        <v>40</v>
      </c>
      <c r="F112" s="19">
        <v>95.2</v>
      </c>
      <c r="G112" s="19">
        <v>56</v>
      </c>
      <c r="H112" s="18" t="s">
        <v>104</v>
      </c>
      <c r="I112" s="18"/>
      <c r="J112" s="19">
        <v>56</v>
      </c>
      <c r="K112" s="18" t="s">
        <v>444</v>
      </c>
      <c r="L112" s="18" t="s">
        <v>422</v>
      </c>
      <c r="M112" s="18" t="s">
        <v>36</v>
      </c>
      <c r="N112" s="18"/>
      <c r="O112" s="18">
        <v>11</v>
      </c>
      <c r="P112" s="18"/>
      <c r="Q112" s="6"/>
    </row>
    <row r="113" s="2" customFormat="1" ht="117" customHeight="1" spans="1:17">
      <c r="A113" s="18" t="s">
        <v>445</v>
      </c>
      <c r="B113" s="18" t="s">
        <v>446</v>
      </c>
      <c r="C113" s="18" t="s">
        <v>447</v>
      </c>
      <c r="D113" s="18" t="s">
        <v>448</v>
      </c>
      <c r="E113" s="18" t="s">
        <v>40</v>
      </c>
      <c r="F113" s="19">
        <v>115.6</v>
      </c>
      <c r="G113" s="19">
        <v>68</v>
      </c>
      <c r="H113" s="18" t="s">
        <v>104</v>
      </c>
      <c r="I113" s="18"/>
      <c r="J113" s="19">
        <v>68</v>
      </c>
      <c r="K113" s="18" t="s">
        <v>449</v>
      </c>
      <c r="L113" s="18" t="s">
        <v>422</v>
      </c>
      <c r="M113" s="18" t="s">
        <v>36</v>
      </c>
      <c r="N113" s="18"/>
      <c r="O113" s="18">
        <v>15</v>
      </c>
      <c r="P113" s="18"/>
      <c r="Q113" s="6"/>
    </row>
    <row r="114" s="2" customFormat="1" ht="43" customHeight="1" spans="1:17">
      <c r="A114" s="18" t="s">
        <v>450</v>
      </c>
      <c r="B114" s="18" t="s">
        <v>451</v>
      </c>
      <c r="C114" s="18" t="s">
        <v>452</v>
      </c>
      <c r="D114" s="18" t="s">
        <v>430</v>
      </c>
      <c r="E114" s="18" t="s">
        <v>40</v>
      </c>
      <c r="F114" s="19">
        <v>20.4</v>
      </c>
      <c r="G114" s="19">
        <v>12</v>
      </c>
      <c r="H114" s="18" t="s">
        <v>104</v>
      </c>
      <c r="I114" s="16"/>
      <c r="J114" s="19">
        <v>12</v>
      </c>
      <c r="K114" s="18" t="s">
        <v>453</v>
      </c>
      <c r="L114" s="18" t="s">
        <v>422</v>
      </c>
      <c r="M114" s="18" t="s">
        <v>48</v>
      </c>
      <c r="N114" s="18">
        <v>1</v>
      </c>
      <c r="O114" s="18">
        <v>3</v>
      </c>
      <c r="P114" s="18"/>
      <c r="Q114" s="6"/>
    </row>
    <row r="115" s="2" customFormat="1" ht="43" customHeight="1" spans="1:17">
      <c r="A115" s="18" t="s">
        <v>454</v>
      </c>
      <c r="B115" s="18" t="s">
        <v>455</v>
      </c>
      <c r="C115" s="18" t="s">
        <v>456</v>
      </c>
      <c r="D115" s="18" t="s">
        <v>430</v>
      </c>
      <c r="E115" s="18" t="s">
        <v>40</v>
      </c>
      <c r="F115" s="19">
        <v>10.2</v>
      </c>
      <c r="G115" s="19">
        <v>6</v>
      </c>
      <c r="H115" s="18" t="s">
        <v>104</v>
      </c>
      <c r="I115" s="16"/>
      <c r="J115" s="19">
        <v>6</v>
      </c>
      <c r="K115" s="18" t="s">
        <v>457</v>
      </c>
      <c r="L115" s="18" t="s">
        <v>422</v>
      </c>
      <c r="M115" s="18" t="s">
        <v>79</v>
      </c>
      <c r="N115" s="18"/>
      <c r="O115" s="18">
        <v>10</v>
      </c>
      <c r="P115" s="18"/>
      <c r="Q115" s="6"/>
    </row>
    <row r="116" ht="43" customHeight="1" spans="1:16">
      <c r="A116" s="18" t="s">
        <v>458</v>
      </c>
      <c r="B116" s="18" t="s">
        <v>459</v>
      </c>
      <c r="C116" s="18" t="s">
        <v>460</v>
      </c>
      <c r="D116" s="18" t="s">
        <v>461</v>
      </c>
      <c r="E116" s="18" t="s">
        <v>40</v>
      </c>
      <c r="F116" s="19">
        <v>136</v>
      </c>
      <c r="G116" s="19">
        <v>80</v>
      </c>
      <c r="H116" s="18" t="s">
        <v>104</v>
      </c>
      <c r="I116" s="18" t="s">
        <v>34</v>
      </c>
      <c r="J116" s="19">
        <v>80</v>
      </c>
      <c r="K116" s="18" t="s">
        <v>462</v>
      </c>
      <c r="L116" s="18" t="s">
        <v>422</v>
      </c>
      <c r="M116" s="18" t="s">
        <v>463</v>
      </c>
      <c r="N116" s="18"/>
      <c r="O116" s="18"/>
      <c r="P116" s="18"/>
    </row>
    <row r="117" ht="98" customHeight="1" spans="1:16">
      <c r="A117" s="18" t="s">
        <v>464</v>
      </c>
      <c r="B117" s="18" t="s">
        <v>248</v>
      </c>
      <c r="C117" s="18" t="s">
        <v>465</v>
      </c>
      <c r="D117" s="18" t="s">
        <v>466</v>
      </c>
      <c r="E117" s="18" t="s">
        <v>40</v>
      </c>
      <c r="F117" s="19">
        <v>91.8</v>
      </c>
      <c r="G117" s="19">
        <v>54</v>
      </c>
      <c r="H117" s="18" t="s">
        <v>104</v>
      </c>
      <c r="I117" s="18"/>
      <c r="J117" s="19">
        <v>54</v>
      </c>
      <c r="K117" s="18" t="s">
        <v>467</v>
      </c>
      <c r="L117" s="18" t="s">
        <v>422</v>
      </c>
      <c r="M117" s="18" t="s">
        <v>251</v>
      </c>
      <c r="N117" s="18"/>
      <c r="O117" s="18">
        <v>10</v>
      </c>
      <c r="P117" s="18"/>
    </row>
    <row r="118" s="2" customFormat="1" ht="45" customHeight="1" spans="1:17">
      <c r="A118" s="18" t="s">
        <v>468</v>
      </c>
      <c r="B118" s="18" t="s">
        <v>469</v>
      </c>
      <c r="C118" s="18" t="s">
        <v>470</v>
      </c>
      <c r="D118" s="18" t="s">
        <v>430</v>
      </c>
      <c r="E118" s="18" t="s">
        <v>40</v>
      </c>
      <c r="F118" s="19">
        <v>5.1</v>
      </c>
      <c r="G118" s="19">
        <v>3</v>
      </c>
      <c r="H118" s="18" t="s">
        <v>104</v>
      </c>
      <c r="I118" s="16"/>
      <c r="J118" s="19">
        <v>3</v>
      </c>
      <c r="K118" s="18" t="s">
        <v>471</v>
      </c>
      <c r="L118" s="18" t="s">
        <v>422</v>
      </c>
      <c r="M118" s="18" t="s">
        <v>251</v>
      </c>
      <c r="N118" s="18"/>
      <c r="O118" s="18">
        <v>7</v>
      </c>
      <c r="P118" s="18"/>
      <c r="Q118" s="6"/>
    </row>
    <row r="119" s="2" customFormat="1" ht="45" customHeight="1" spans="1:17">
      <c r="A119" s="18" t="s">
        <v>472</v>
      </c>
      <c r="B119" s="18" t="s">
        <v>129</v>
      </c>
      <c r="C119" s="18" t="s">
        <v>456</v>
      </c>
      <c r="D119" s="18" t="s">
        <v>430</v>
      </c>
      <c r="E119" s="18" t="s">
        <v>40</v>
      </c>
      <c r="F119" s="19">
        <v>10.2</v>
      </c>
      <c r="G119" s="19">
        <v>6</v>
      </c>
      <c r="H119" s="18" t="s">
        <v>104</v>
      </c>
      <c r="I119" s="16"/>
      <c r="J119" s="19">
        <v>6</v>
      </c>
      <c r="K119" s="18" t="s">
        <v>473</v>
      </c>
      <c r="L119" s="18" t="s">
        <v>422</v>
      </c>
      <c r="M119" s="18" t="s">
        <v>251</v>
      </c>
      <c r="N119" s="18"/>
      <c r="O119" s="18">
        <v>10</v>
      </c>
      <c r="P119" s="18"/>
      <c r="Q119" s="6"/>
    </row>
    <row r="120" s="2" customFormat="1" ht="45" customHeight="1" spans="1:17">
      <c r="A120" s="18" t="s">
        <v>474</v>
      </c>
      <c r="B120" s="18" t="s">
        <v>475</v>
      </c>
      <c r="C120" s="18" t="s">
        <v>456</v>
      </c>
      <c r="D120" s="18" t="s">
        <v>430</v>
      </c>
      <c r="E120" s="18" t="s">
        <v>40</v>
      </c>
      <c r="F120" s="19">
        <v>10.2</v>
      </c>
      <c r="G120" s="19">
        <v>6</v>
      </c>
      <c r="H120" s="18" t="s">
        <v>104</v>
      </c>
      <c r="I120" s="16"/>
      <c r="J120" s="19">
        <v>6</v>
      </c>
      <c r="K120" s="18" t="s">
        <v>476</v>
      </c>
      <c r="L120" s="18" t="s">
        <v>422</v>
      </c>
      <c r="M120" s="18" t="s">
        <v>251</v>
      </c>
      <c r="N120" s="18">
        <v>1</v>
      </c>
      <c r="O120" s="18">
        <v>8</v>
      </c>
      <c r="P120" s="18"/>
      <c r="Q120" s="6"/>
    </row>
    <row r="121" s="2" customFormat="1" ht="45" customHeight="1" spans="1:17">
      <c r="A121" s="18" t="s">
        <v>477</v>
      </c>
      <c r="B121" s="18" t="s">
        <v>478</v>
      </c>
      <c r="C121" s="18" t="s">
        <v>479</v>
      </c>
      <c r="D121" s="18" t="s">
        <v>430</v>
      </c>
      <c r="E121" s="18" t="s">
        <v>40</v>
      </c>
      <c r="F121" s="19">
        <v>15.3</v>
      </c>
      <c r="G121" s="19">
        <v>9</v>
      </c>
      <c r="H121" s="18" t="s">
        <v>104</v>
      </c>
      <c r="I121" s="16"/>
      <c r="J121" s="19">
        <v>9</v>
      </c>
      <c r="K121" s="18" t="s">
        <v>480</v>
      </c>
      <c r="L121" s="18" t="s">
        <v>422</v>
      </c>
      <c r="M121" s="18" t="s">
        <v>66</v>
      </c>
      <c r="N121" s="18">
        <v>1</v>
      </c>
      <c r="O121" s="18">
        <v>17</v>
      </c>
      <c r="P121" s="18"/>
      <c r="Q121" s="6"/>
    </row>
    <row r="122" s="2" customFormat="1" ht="45" customHeight="1" spans="1:17">
      <c r="A122" s="18" t="s">
        <v>481</v>
      </c>
      <c r="B122" s="18" t="s">
        <v>482</v>
      </c>
      <c r="C122" s="18" t="s">
        <v>452</v>
      </c>
      <c r="D122" s="18" t="s">
        <v>430</v>
      </c>
      <c r="E122" s="18" t="s">
        <v>40</v>
      </c>
      <c r="F122" s="19">
        <v>20.4</v>
      </c>
      <c r="G122" s="19">
        <v>12</v>
      </c>
      <c r="H122" s="18" t="s">
        <v>104</v>
      </c>
      <c r="I122" s="16"/>
      <c r="J122" s="19">
        <v>12</v>
      </c>
      <c r="K122" s="18" t="s">
        <v>483</v>
      </c>
      <c r="L122" s="18" t="s">
        <v>422</v>
      </c>
      <c r="M122" s="18" t="s">
        <v>391</v>
      </c>
      <c r="N122" s="18"/>
      <c r="O122" s="18">
        <v>14</v>
      </c>
      <c r="P122" s="18"/>
      <c r="Q122" s="6"/>
    </row>
    <row r="123" s="2" customFormat="1" ht="45" customHeight="1" spans="1:17">
      <c r="A123" s="18" t="s">
        <v>484</v>
      </c>
      <c r="B123" s="18" t="s">
        <v>85</v>
      </c>
      <c r="C123" s="18" t="s">
        <v>456</v>
      </c>
      <c r="D123" s="18" t="s">
        <v>430</v>
      </c>
      <c r="E123" s="18" t="s">
        <v>40</v>
      </c>
      <c r="F123" s="19">
        <v>10.2</v>
      </c>
      <c r="G123" s="19">
        <v>6</v>
      </c>
      <c r="H123" s="18" t="s">
        <v>104</v>
      </c>
      <c r="I123" s="16"/>
      <c r="J123" s="19">
        <v>6</v>
      </c>
      <c r="K123" s="18" t="s">
        <v>476</v>
      </c>
      <c r="L123" s="18" t="s">
        <v>422</v>
      </c>
      <c r="M123" s="18" t="s">
        <v>87</v>
      </c>
      <c r="N123" s="18"/>
      <c r="O123" s="18">
        <v>8</v>
      </c>
      <c r="P123" s="18"/>
      <c r="Q123" s="6"/>
    </row>
    <row r="124" s="2" customFormat="1" ht="45" customHeight="1" spans="1:17">
      <c r="A124" s="18" t="s">
        <v>485</v>
      </c>
      <c r="B124" s="18" t="s">
        <v>353</v>
      </c>
      <c r="C124" s="18" t="s">
        <v>479</v>
      </c>
      <c r="D124" s="18" t="s">
        <v>430</v>
      </c>
      <c r="E124" s="18" t="s">
        <v>40</v>
      </c>
      <c r="F124" s="19">
        <v>15.3</v>
      </c>
      <c r="G124" s="19">
        <v>9</v>
      </c>
      <c r="H124" s="18" t="s">
        <v>104</v>
      </c>
      <c r="I124" s="16"/>
      <c r="J124" s="19">
        <v>9</v>
      </c>
      <c r="K124" s="18" t="s">
        <v>486</v>
      </c>
      <c r="L124" s="18" t="s">
        <v>422</v>
      </c>
      <c r="M124" s="18" t="s">
        <v>87</v>
      </c>
      <c r="N124" s="18"/>
      <c r="O124" s="18">
        <v>5</v>
      </c>
      <c r="P124" s="18"/>
      <c r="Q124" s="6"/>
    </row>
    <row r="125" s="2" customFormat="1" ht="52" customHeight="1" spans="1:17">
      <c r="A125" s="18" t="s">
        <v>487</v>
      </c>
      <c r="B125" s="18" t="s">
        <v>224</v>
      </c>
      <c r="C125" s="18" t="s">
        <v>488</v>
      </c>
      <c r="D125" s="18" t="s">
        <v>489</v>
      </c>
      <c r="E125" s="18" t="s">
        <v>40</v>
      </c>
      <c r="F125" s="19">
        <v>37.4</v>
      </c>
      <c r="G125" s="19">
        <v>22</v>
      </c>
      <c r="H125" s="18" t="s">
        <v>104</v>
      </c>
      <c r="I125" s="16"/>
      <c r="J125" s="19">
        <v>22</v>
      </c>
      <c r="K125" s="18" t="s">
        <v>490</v>
      </c>
      <c r="L125" s="18" t="s">
        <v>422</v>
      </c>
      <c r="M125" s="18" t="s">
        <v>87</v>
      </c>
      <c r="N125" s="18"/>
      <c r="O125" s="18">
        <v>12</v>
      </c>
      <c r="P125" s="18"/>
      <c r="Q125" s="6"/>
    </row>
    <row r="126" s="2" customFormat="1" ht="46" customHeight="1" spans="1:17">
      <c r="A126" s="18" t="s">
        <v>491</v>
      </c>
      <c r="B126" s="18" t="s">
        <v>220</v>
      </c>
      <c r="C126" s="18" t="s">
        <v>456</v>
      </c>
      <c r="D126" s="18" t="s">
        <v>430</v>
      </c>
      <c r="E126" s="18" t="s">
        <v>40</v>
      </c>
      <c r="F126" s="19">
        <v>10.2</v>
      </c>
      <c r="G126" s="19">
        <v>6</v>
      </c>
      <c r="H126" s="18" t="s">
        <v>104</v>
      </c>
      <c r="I126" s="16"/>
      <c r="J126" s="19">
        <v>6</v>
      </c>
      <c r="K126" s="18" t="s">
        <v>492</v>
      </c>
      <c r="L126" s="18" t="s">
        <v>422</v>
      </c>
      <c r="M126" s="18" t="s">
        <v>87</v>
      </c>
      <c r="N126" s="18"/>
      <c r="O126" s="18">
        <v>9</v>
      </c>
      <c r="P126" s="18"/>
      <c r="Q126" s="6"/>
    </row>
    <row r="127" s="2" customFormat="1" ht="46" customHeight="1" spans="1:17">
      <c r="A127" s="18" t="s">
        <v>493</v>
      </c>
      <c r="B127" s="18" t="s">
        <v>494</v>
      </c>
      <c r="C127" s="18" t="s">
        <v>452</v>
      </c>
      <c r="D127" s="18" t="s">
        <v>430</v>
      </c>
      <c r="E127" s="18" t="s">
        <v>40</v>
      </c>
      <c r="F127" s="19">
        <v>20.4</v>
      </c>
      <c r="G127" s="19">
        <v>12</v>
      </c>
      <c r="H127" s="18" t="s">
        <v>104</v>
      </c>
      <c r="I127" s="16"/>
      <c r="J127" s="19">
        <v>12</v>
      </c>
      <c r="K127" s="18" t="s">
        <v>495</v>
      </c>
      <c r="L127" s="18" t="s">
        <v>422</v>
      </c>
      <c r="M127" s="18" t="s">
        <v>87</v>
      </c>
      <c r="N127" s="18">
        <v>1</v>
      </c>
      <c r="O127" s="18">
        <v>10</v>
      </c>
      <c r="P127" s="18"/>
      <c r="Q127" s="6"/>
    </row>
    <row r="128" s="2" customFormat="1" ht="46" customHeight="1" spans="1:17">
      <c r="A128" s="18" t="s">
        <v>496</v>
      </c>
      <c r="B128" s="18" t="s">
        <v>497</v>
      </c>
      <c r="C128" s="18" t="s">
        <v>498</v>
      </c>
      <c r="D128" s="18" t="s">
        <v>430</v>
      </c>
      <c r="E128" s="18" t="s">
        <v>40</v>
      </c>
      <c r="F128" s="19">
        <v>20.4</v>
      </c>
      <c r="G128" s="19">
        <v>12</v>
      </c>
      <c r="H128" s="18" t="s">
        <v>104</v>
      </c>
      <c r="I128" s="16"/>
      <c r="J128" s="19">
        <v>12</v>
      </c>
      <c r="K128" s="18" t="s">
        <v>495</v>
      </c>
      <c r="L128" s="18" t="s">
        <v>422</v>
      </c>
      <c r="M128" s="18" t="s">
        <v>499</v>
      </c>
      <c r="N128" s="18"/>
      <c r="O128" s="18">
        <v>12</v>
      </c>
      <c r="P128" s="18"/>
      <c r="Q128" s="6"/>
    </row>
    <row r="129" s="2" customFormat="1" ht="46" customHeight="1" spans="1:17">
      <c r="A129" s="18" t="s">
        <v>500</v>
      </c>
      <c r="B129" s="18" t="s">
        <v>501</v>
      </c>
      <c r="C129" s="18" t="s">
        <v>452</v>
      </c>
      <c r="D129" s="18" t="s">
        <v>430</v>
      </c>
      <c r="E129" s="18" t="s">
        <v>40</v>
      </c>
      <c r="F129" s="19">
        <v>20.4</v>
      </c>
      <c r="G129" s="19">
        <v>12</v>
      </c>
      <c r="H129" s="18" t="s">
        <v>104</v>
      </c>
      <c r="I129" s="16"/>
      <c r="J129" s="19">
        <v>12</v>
      </c>
      <c r="K129" s="18" t="s">
        <v>502</v>
      </c>
      <c r="L129" s="18" t="s">
        <v>422</v>
      </c>
      <c r="M129" s="18" t="s">
        <v>499</v>
      </c>
      <c r="N129" s="18">
        <v>1</v>
      </c>
      <c r="O129" s="18">
        <v>9</v>
      </c>
      <c r="P129" s="18"/>
      <c r="Q129" s="6"/>
    </row>
    <row r="130" s="2" customFormat="1" ht="28" customHeight="1" spans="1:17">
      <c r="A130" s="16" t="s">
        <v>503</v>
      </c>
      <c r="B130" s="16"/>
      <c r="C130" s="16"/>
      <c r="D130" s="16"/>
      <c r="E130" s="18"/>
      <c r="F130" s="17">
        <f>SUM(F131:F132)</f>
        <v>2620</v>
      </c>
      <c r="G130" s="17">
        <f>SUM(G131:G132)</f>
        <v>1400</v>
      </c>
      <c r="H130" s="17"/>
      <c r="I130" s="17"/>
      <c r="J130" s="17"/>
      <c r="K130" s="16"/>
      <c r="L130" s="16"/>
      <c r="M130" s="16"/>
      <c r="N130" s="18"/>
      <c r="O130" s="18"/>
      <c r="P130" s="18"/>
      <c r="Q130" s="6"/>
    </row>
    <row r="131" s="2" customFormat="1" ht="129" customHeight="1" spans="1:17">
      <c r="A131" s="18" t="s">
        <v>504</v>
      </c>
      <c r="B131" s="18" t="s">
        <v>505</v>
      </c>
      <c r="C131" s="18" t="s">
        <v>506</v>
      </c>
      <c r="D131" s="18" t="s">
        <v>507</v>
      </c>
      <c r="E131" s="18" t="s">
        <v>40</v>
      </c>
      <c r="F131" s="19">
        <v>1600</v>
      </c>
      <c r="G131" s="19">
        <v>800</v>
      </c>
      <c r="H131" s="20" t="s">
        <v>33</v>
      </c>
      <c r="I131" s="18"/>
      <c r="J131" s="19">
        <v>800</v>
      </c>
      <c r="K131" s="18" t="s">
        <v>508</v>
      </c>
      <c r="L131" s="18" t="s">
        <v>186</v>
      </c>
      <c r="M131" s="18" t="s">
        <v>509</v>
      </c>
      <c r="N131" s="18">
        <v>15</v>
      </c>
      <c r="O131" s="18">
        <v>600</v>
      </c>
      <c r="P131" s="18"/>
      <c r="Q131" s="6"/>
    </row>
    <row r="132" s="2" customFormat="1" ht="60" customHeight="1" spans="1:17">
      <c r="A132" s="18" t="s">
        <v>510</v>
      </c>
      <c r="B132" s="18" t="s">
        <v>505</v>
      </c>
      <c r="C132" s="18" t="s">
        <v>511</v>
      </c>
      <c r="D132" s="18" t="s">
        <v>512</v>
      </c>
      <c r="E132" s="18" t="s">
        <v>40</v>
      </c>
      <c r="F132" s="19">
        <v>1020</v>
      </c>
      <c r="G132" s="19">
        <v>600</v>
      </c>
      <c r="H132" s="18" t="s">
        <v>33</v>
      </c>
      <c r="I132" s="18"/>
      <c r="J132" s="19">
        <v>600</v>
      </c>
      <c r="K132" s="18" t="s">
        <v>513</v>
      </c>
      <c r="L132" s="18" t="s">
        <v>186</v>
      </c>
      <c r="M132" s="18" t="s">
        <v>186</v>
      </c>
      <c r="N132" s="18">
        <v>6</v>
      </c>
      <c r="O132" s="18">
        <v>110</v>
      </c>
      <c r="P132" s="18"/>
      <c r="Q132" s="6"/>
    </row>
    <row r="133" s="2" customFormat="1" ht="43" customHeight="1" spans="1:17">
      <c r="A133" s="16" t="s">
        <v>514</v>
      </c>
      <c r="B133" s="16" t="s">
        <v>515</v>
      </c>
      <c r="C133" s="16"/>
      <c r="D133" s="16"/>
      <c r="E133" s="18"/>
      <c r="F133" s="17">
        <f>SUM(F134:F137)</f>
        <v>2941</v>
      </c>
      <c r="G133" s="17">
        <f>SUM(G134:G137)</f>
        <v>951</v>
      </c>
      <c r="H133" s="17"/>
      <c r="I133" s="17"/>
      <c r="J133" s="17"/>
      <c r="K133" s="16"/>
      <c r="L133" s="16"/>
      <c r="M133" s="16"/>
      <c r="N133" s="18"/>
      <c r="O133" s="18"/>
      <c r="P133" s="18"/>
      <c r="Q133" s="6"/>
    </row>
    <row r="134" s="2" customFormat="1" ht="67" customHeight="1" spans="1:17">
      <c r="A134" s="18" t="s">
        <v>516</v>
      </c>
      <c r="B134" s="18" t="s">
        <v>517</v>
      </c>
      <c r="C134" s="18" t="s">
        <v>518</v>
      </c>
      <c r="D134" s="18" t="s">
        <v>519</v>
      </c>
      <c r="E134" s="18" t="s">
        <v>40</v>
      </c>
      <c r="F134" s="19">
        <v>850</v>
      </c>
      <c r="G134" s="19">
        <v>500</v>
      </c>
      <c r="H134" s="18" t="s">
        <v>33</v>
      </c>
      <c r="I134" s="18"/>
      <c r="J134" s="19">
        <v>500</v>
      </c>
      <c r="K134" s="18" t="s">
        <v>520</v>
      </c>
      <c r="L134" s="18" t="s">
        <v>186</v>
      </c>
      <c r="M134" s="18" t="s">
        <v>521</v>
      </c>
      <c r="N134" s="18">
        <v>3</v>
      </c>
      <c r="O134" s="18">
        <v>135</v>
      </c>
      <c r="P134" s="18"/>
      <c r="Q134" s="6"/>
    </row>
    <row r="135" s="2" customFormat="1" ht="97" customHeight="1" spans="1:17">
      <c r="A135" s="18" t="s">
        <v>522</v>
      </c>
      <c r="B135" s="18" t="s">
        <v>523</v>
      </c>
      <c r="C135" s="18" t="s">
        <v>524</v>
      </c>
      <c r="D135" s="18" t="s">
        <v>525</v>
      </c>
      <c r="E135" s="18" t="s">
        <v>40</v>
      </c>
      <c r="F135" s="19">
        <v>1700</v>
      </c>
      <c r="G135" s="19">
        <v>150</v>
      </c>
      <c r="H135" s="18" t="s">
        <v>33</v>
      </c>
      <c r="I135" s="18"/>
      <c r="J135" s="19">
        <v>150</v>
      </c>
      <c r="K135" s="18" t="s">
        <v>526</v>
      </c>
      <c r="L135" s="18" t="s">
        <v>186</v>
      </c>
      <c r="M135" s="18" t="s">
        <v>527</v>
      </c>
      <c r="N135" s="18">
        <v>4</v>
      </c>
      <c r="O135" s="18">
        <v>235</v>
      </c>
      <c r="P135" s="18"/>
      <c r="Q135" s="6"/>
    </row>
    <row r="136" s="2" customFormat="1" ht="72" customHeight="1" spans="1:17">
      <c r="A136" s="18" t="s">
        <v>528</v>
      </c>
      <c r="B136" s="18" t="s">
        <v>529</v>
      </c>
      <c r="C136" s="18" t="s">
        <v>530</v>
      </c>
      <c r="D136" s="18" t="s">
        <v>531</v>
      </c>
      <c r="E136" s="18" t="s">
        <v>532</v>
      </c>
      <c r="F136" s="19">
        <v>325</v>
      </c>
      <c r="G136" s="19">
        <v>250</v>
      </c>
      <c r="H136" s="18" t="s">
        <v>33</v>
      </c>
      <c r="I136" s="18" t="s">
        <v>34</v>
      </c>
      <c r="J136" s="19">
        <v>250</v>
      </c>
      <c r="K136" s="18" t="s">
        <v>533</v>
      </c>
      <c r="L136" s="18" t="s">
        <v>41</v>
      </c>
      <c r="M136" s="18" t="s">
        <v>242</v>
      </c>
      <c r="N136" s="18">
        <v>1</v>
      </c>
      <c r="O136" s="18">
        <v>45</v>
      </c>
      <c r="P136" s="18"/>
      <c r="Q136" s="6"/>
    </row>
    <row r="137" s="2" customFormat="1" ht="93" customHeight="1" spans="1:17">
      <c r="A137" s="18" t="s">
        <v>534</v>
      </c>
      <c r="B137" s="18" t="s">
        <v>535</v>
      </c>
      <c r="C137" s="18" t="s">
        <v>536</v>
      </c>
      <c r="D137" s="18" t="s">
        <v>537</v>
      </c>
      <c r="E137" s="18" t="s">
        <v>532</v>
      </c>
      <c r="F137" s="19">
        <v>66</v>
      </c>
      <c r="G137" s="19">
        <v>51</v>
      </c>
      <c r="H137" s="18" t="s">
        <v>33</v>
      </c>
      <c r="I137" s="18" t="s">
        <v>34</v>
      </c>
      <c r="J137" s="19">
        <v>51</v>
      </c>
      <c r="K137" s="18" t="s">
        <v>533</v>
      </c>
      <c r="L137" s="18" t="s">
        <v>41</v>
      </c>
      <c r="M137" s="18" t="s">
        <v>149</v>
      </c>
      <c r="N137" s="18"/>
      <c r="O137" s="18">
        <v>20</v>
      </c>
      <c r="P137" s="18"/>
      <c r="Q137" s="6"/>
    </row>
    <row r="138" s="2" customFormat="1" ht="41" customHeight="1" spans="1:17">
      <c r="A138" s="16" t="s">
        <v>538</v>
      </c>
      <c r="B138" s="16" t="s">
        <v>539</v>
      </c>
      <c r="C138" s="16"/>
      <c r="D138" s="18"/>
      <c r="E138" s="18"/>
      <c r="F138" s="31">
        <f>SUM(F139:F152)</f>
        <v>3430.2</v>
      </c>
      <c r="G138" s="31">
        <f>SUM(G139:G152)</f>
        <v>2299</v>
      </c>
      <c r="H138" s="31"/>
      <c r="I138" s="31"/>
      <c r="J138" s="31"/>
      <c r="K138" s="18"/>
      <c r="L138" s="18"/>
      <c r="M138" s="16"/>
      <c r="N138" s="22"/>
      <c r="O138" s="22"/>
      <c r="P138" s="18"/>
      <c r="Q138" s="6"/>
    </row>
    <row r="139" s="2" customFormat="1" ht="62" customHeight="1" spans="1:17">
      <c r="A139" s="18" t="s">
        <v>540</v>
      </c>
      <c r="B139" s="18" t="s">
        <v>541</v>
      </c>
      <c r="C139" s="18" t="s">
        <v>542</v>
      </c>
      <c r="D139" s="18" t="s">
        <v>543</v>
      </c>
      <c r="E139" s="18" t="s">
        <v>40</v>
      </c>
      <c r="F139" s="19">
        <v>208</v>
      </c>
      <c r="G139" s="19">
        <v>160</v>
      </c>
      <c r="H139" s="18" t="s">
        <v>33</v>
      </c>
      <c r="I139" s="18"/>
      <c r="J139" s="19">
        <v>160</v>
      </c>
      <c r="K139" s="18" t="s">
        <v>544</v>
      </c>
      <c r="L139" s="18" t="s">
        <v>186</v>
      </c>
      <c r="M139" s="18" t="s">
        <v>242</v>
      </c>
      <c r="N139" s="18"/>
      <c r="O139" s="18">
        <v>47</v>
      </c>
      <c r="P139" s="18"/>
      <c r="Q139" s="6"/>
    </row>
    <row r="140" s="2" customFormat="1" ht="62" customHeight="1" spans="1:17">
      <c r="A140" s="18" t="s">
        <v>545</v>
      </c>
      <c r="B140" s="18" t="s">
        <v>541</v>
      </c>
      <c r="C140" s="18" t="s">
        <v>546</v>
      </c>
      <c r="D140" s="18" t="s">
        <v>547</v>
      </c>
      <c r="E140" s="18" t="s">
        <v>40</v>
      </c>
      <c r="F140" s="19">
        <v>442</v>
      </c>
      <c r="G140" s="19">
        <v>340</v>
      </c>
      <c r="H140" s="18" t="s">
        <v>33</v>
      </c>
      <c r="I140" s="18"/>
      <c r="J140" s="19">
        <v>340</v>
      </c>
      <c r="K140" s="18" t="s">
        <v>548</v>
      </c>
      <c r="L140" s="18" t="s">
        <v>186</v>
      </c>
      <c r="M140" s="18" t="s">
        <v>242</v>
      </c>
      <c r="N140" s="18"/>
      <c r="O140" s="18">
        <v>47</v>
      </c>
      <c r="P140" s="18"/>
      <c r="Q140" s="6"/>
    </row>
    <row r="141" s="2" customFormat="1" ht="62" customHeight="1" spans="1:17">
      <c r="A141" s="18" t="s">
        <v>549</v>
      </c>
      <c r="B141" s="18" t="s">
        <v>239</v>
      </c>
      <c r="C141" s="18" t="s">
        <v>550</v>
      </c>
      <c r="D141" s="18" t="s">
        <v>547</v>
      </c>
      <c r="E141" s="18" t="s">
        <v>40</v>
      </c>
      <c r="F141" s="19">
        <v>416</v>
      </c>
      <c r="G141" s="21">
        <v>320</v>
      </c>
      <c r="H141" s="18" t="s">
        <v>33</v>
      </c>
      <c r="I141" s="18"/>
      <c r="J141" s="21">
        <v>320</v>
      </c>
      <c r="K141" s="18" t="s">
        <v>551</v>
      </c>
      <c r="L141" s="18" t="s">
        <v>186</v>
      </c>
      <c r="M141" s="18" t="s">
        <v>242</v>
      </c>
      <c r="N141" s="18">
        <v>1</v>
      </c>
      <c r="O141" s="18">
        <v>39</v>
      </c>
      <c r="P141" s="18"/>
      <c r="Q141" s="6"/>
    </row>
    <row r="142" s="2" customFormat="1" ht="62" customHeight="1" spans="1:17">
      <c r="A142" s="18" t="s">
        <v>552</v>
      </c>
      <c r="B142" s="18" t="s">
        <v>553</v>
      </c>
      <c r="C142" s="18" t="s">
        <v>554</v>
      </c>
      <c r="D142" s="18" t="s">
        <v>555</v>
      </c>
      <c r="E142" s="18" t="s">
        <v>40</v>
      </c>
      <c r="F142" s="19">
        <v>390</v>
      </c>
      <c r="G142" s="19">
        <v>300</v>
      </c>
      <c r="H142" s="18" t="s">
        <v>33</v>
      </c>
      <c r="I142" s="18"/>
      <c r="J142" s="19">
        <v>300</v>
      </c>
      <c r="K142" s="18" t="s">
        <v>556</v>
      </c>
      <c r="L142" s="18" t="s">
        <v>186</v>
      </c>
      <c r="M142" s="18" t="s">
        <v>242</v>
      </c>
      <c r="N142" s="18"/>
      <c r="O142" s="18">
        <v>50</v>
      </c>
      <c r="P142" s="18"/>
      <c r="Q142" s="6"/>
    </row>
    <row r="143" s="2" customFormat="1" ht="105" customHeight="1" spans="1:17">
      <c r="A143" s="18" t="s">
        <v>557</v>
      </c>
      <c r="B143" s="18" t="s">
        <v>558</v>
      </c>
      <c r="C143" s="18" t="s">
        <v>559</v>
      </c>
      <c r="D143" s="18" t="s">
        <v>560</v>
      </c>
      <c r="E143" s="18" t="s">
        <v>40</v>
      </c>
      <c r="F143" s="19">
        <v>500</v>
      </c>
      <c r="G143" s="19">
        <v>250</v>
      </c>
      <c r="H143" s="18" t="s">
        <v>33</v>
      </c>
      <c r="I143" s="16"/>
      <c r="J143" s="19">
        <v>250</v>
      </c>
      <c r="K143" s="18" t="s">
        <v>561</v>
      </c>
      <c r="L143" s="18" t="s">
        <v>186</v>
      </c>
      <c r="M143" s="18" t="s">
        <v>562</v>
      </c>
      <c r="N143" s="18">
        <v>2</v>
      </c>
      <c r="O143" s="18">
        <v>67</v>
      </c>
      <c r="P143" s="18"/>
      <c r="Q143" s="6"/>
    </row>
    <row r="144" s="2" customFormat="1" ht="62" customHeight="1" spans="1:17">
      <c r="A144" s="18" t="s">
        <v>563</v>
      </c>
      <c r="B144" s="18" t="s">
        <v>541</v>
      </c>
      <c r="C144" s="18" t="s">
        <v>564</v>
      </c>
      <c r="D144" s="18" t="s">
        <v>565</v>
      </c>
      <c r="E144" s="18" t="s">
        <v>40</v>
      </c>
      <c r="F144" s="19">
        <v>204</v>
      </c>
      <c r="G144" s="19">
        <v>120</v>
      </c>
      <c r="H144" s="18" t="s">
        <v>33</v>
      </c>
      <c r="I144" s="18"/>
      <c r="J144" s="19">
        <v>120</v>
      </c>
      <c r="K144" s="18" t="s">
        <v>566</v>
      </c>
      <c r="L144" s="18" t="s">
        <v>186</v>
      </c>
      <c r="M144" s="18" t="s">
        <v>186</v>
      </c>
      <c r="N144" s="18">
        <v>1</v>
      </c>
      <c r="O144" s="18">
        <v>47</v>
      </c>
      <c r="P144" s="18"/>
      <c r="Q144" s="6"/>
    </row>
    <row r="145" s="2" customFormat="1" ht="80" customHeight="1" spans="1:17">
      <c r="A145" s="18" t="s">
        <v>567</v>
      </c>
      <c r="B145" s="18" t="s">
        <v>541</v>
      </c>
      <c r="C145" s="18" t="s">
        <v>568</v>
      </c>
      <c r="D145" s="18" t="s">
        <v>569</v>
      </c>
      <c r="E145" s="18" t="s">
        <v>40</v>
      </c>
      <c r="F145" s="19">
        <v>187</v>
      </c>
      <c r="G145" s="19">
        <v>110</v>
      </c>
      <c r="H145" s="18" t="s">
        <v>33</v>
      </c>
      <c r="I145" s="18"/>
      <c r="J145" s="19">
        <v>110</v>
      </c>
      <c r="K145" s="18" t="s">
        <v>566</v>
      </c>
      <c r="L145" s="18" t="s">
        <v>186</v>
      </c>
      <c r="M145" s="18" t="s">
        <v>242</v>
      </c>
      <c r="N145" s="18"/>
      <c r="O145" s="18">
        <v>47</v>
      </c>
      <c r="P145" s="18"/>
      <c r="Q145" s="6"/>
    </row>
    <row r="146" s="2" customFormat="1" ht="107" customHeight="1" spans="1:17">
      <c r="A146" s="18" t="s">
        <v>570</v>
      </c>
      <c r="B146" s="18" t="s">
        <v>571</v>
      </c>
      <c r="C146" s="18" t="s">
        <v>572</v>
      </c>
      <c r="D146" s="18" t="s">
        <v>573</v>
      </c>
      <c r="E146" s="18" t="s">
        <v>40</v>
      </c>
      <c r="F146" s="19">
        <v>144.5</v>
      </c>
      <c r="G146" s="19">
        <v>85</v>
      </c>
      <c r="H146" s="18" t="s">
        <v>33</v>
      </c>
      <c r="I146" s="18"/>
      <c r="J146" s="19">
        <v>85</v>
      </c>
      <c r="K146" s="18" t="s">
        <v>574</v>
      </c>
      <c r="L146" s="18" t="s">
        <v>186</v>
      </c>
      <c r="M146" s="18" t="s">
        <v>186</v>
      </c>
      <c r="N146" s="18">
        <v>1</v>
      </c>
      <c r="O146" s="18">
        <v>133</v>
      </c>
      <c r="P146" s="18"/>
      <c r="Q146" s="6"/>
    </row>
    <row r="147" s="2" customFormat="1" ht="64" customHeight="1" spans="1:17">
      <c r="A147" s="18" t="s">
        <v>575</v>
      </c>
      <c r="B147" s="18" t="s">
        <v>576</v>
      </c>
      <c r="C147" s="18" t="s">
        <v>577</v>
      </c>
      <c r="D147" s="18" t="s">
        <v>578</v>
      </c>
      <c r="E147" s="18" t="s">
        <v>40</v>
      </c>
      <c r="F147" s="21">
        <v>68</v>
      </c>
      <c r="G147" s="21">
        <v>40</v>
      </c>
      <c r="H147" s="18" t="s">
        <v>33</v>
      </c>
      <c r="I147" s="16"/>
      <c r="J147" s="19">
        <v>40</v>
      </c>
      <c r="K147" s="18" t="s">
        <v>579</v>
      </c>
      <c r="L147" s="18" t="s">
        <v>186</v>
      </c>
      <c r="M147" s="18" t="s">
        <v>186</v>
      </c>
      <c r="N147" s="18"/>
      <c r="O147" s="22">
        <v>18</v>
      </c>
      <c r="P147" s="18"/>
      <c r="Q147" s="6"/>
    </row>
    <row r="148" s="2" customFormat="1" ht="43" customHeight="1" spans="1:17">
      <c r="A148" s="18" t="s">
        <v>580</v>
      </c>
      <c r="B148" s="18" t="s">
        <v>581</v>
      </c>
      <c r="C148" s="18" t="s">
        <v>582</v>
      </c>
      <c r="D148" s="18" t="s">
        <v>583</v>
      </c>
      <c r="E148" s="18" t="s">
        <v>40</v>
      </c>
      <c r="F148" s="21">
        <v>70</v>
      </c>
      <c r="G148" s="21">
        <v>35</v>
      </c>
      <c r="H148" s="18" t="s">
        <v>33</v>
      </c>
      <c r="I148" s="16"/>
      <c r="J148" s="19">
        <v>35</v>
      </c>
      <c r="K148" s="18" t="s">
        <v>584</v>
      </c>
      <c r="L148" s="18" t="s">
        <v>186</v>
      </c>
      <c r="M148" s="18" t="s">
        <v>186</v>
      </c>
      <c r="N148" s="18">
        <v>2</v>
      </c>
      <c r="O148" s="22">
        <v>124</v>
      </c>
      <c r="P148" s="18"/>
      <c r="Q148" s="6"/>
    </row>
    <row r="149" s="2" customFormat="1" ht="55" customHeight="1" spans="1:17">
      <c r="A149" s="18" t="s">
        <v>585</v>
      </c>
      <c r="B149" s="18" t="s">
        <v>586</v>
      </c>
      <c r="C149" s="18" t="s">
        <v>587</v>
      </c>
      <c r="D149" s="18" t="s">
        <v>588</v>
      </c>
      <c r="E149" s="18" t="s">
        <v>40</v>
      </c>
      <c r="F149" s="21">
        <v>425</v>
      </c>
      <c r="G149" s="21">
        <v>250</v>
      </c>
      <c r="H149" s="18" t="s">
        <v>33</v>
      </c>
      <c r="I149" s="16"/>
      <c r="J149" s="19">
        <v>250</v>
      </c>
      <c r="K149" s="18" t="s">
        <v>589</v>
      </c>
      <c r="L149" s="18" t="s">
        <v>186</v>
      </c>
      <c r="M149" s="18" t="s">
        <v>186</v>
      </c>
      <c r="N149" s="18"/>
      <c r="O149" s="22">
        <v>23</v>
      </c>
      <c r="P149" s="18"/>
      <c r="Q149" s="6"/>
    </row>
    <row r="150" s="4" customFormat="1" ht="73" customHeight="1" spans="1:17">
      <c r="A150" s="18" t="s">
        <v>590</v>
      </c>
      <c r="B150" s="18" t="s">
        <v>267</v>
      </c>
      <c r="C150" s="18" t="s">
        <v>591</v>
      </c>
      <c r="D150" s="18" t="s">
        <v>547</v>
      </c>
      <c r="E150" s="18" t="s">
        <v>40</v>
      </c>
      <c r="F150" s="19">
        <v>304.2</v>
      </c>
      <c r="G150" s="19">
        <v>234</v>
      </c>
      <c r="H150" s="18" t="s">
        <v>33</v>
      </c>
      <c r="I150" s="18" t="s">
        <v>34</v>
      </c>
      <c r="J150" s="19">
        <v>234</v>
      </c>
      <c r="K150" s="18" t="s">
        <v>592</v>
      </c>
      <c r="L150" s="18" t="s">
        <v>186</v>
      </c>
      <c r="M150" s="18" t="s">
        <v>149</v>
      </c>
      <c r="N150" s="18"/>
      <c r="O150" s="18">
        <v>42</v>
      </c>
      <c r="P150" s="18"/>
      <c r="Q150" s="6"/>
    </row>
    <row r="151" s="2" customFormat="1" ht="52" customHeight="1" spans="1:17">
      <c r="A151" s="18" t="s">
        <v>593</v>
      </c>
      <c r="B151" s="18" t="s">
        <v>594</v>
      </c>
      <c r="C151" s="18" t="s">
        <v>595</v>
      </c>
      <c r="D151" s="18" t="s">
        <v>350</v>
      </c>
      <c r="E151" s="18" t="s">
        <v>40</v>
      </c>
      <c r="F151" s="19">
        <v>19.5</v>
      </c>
      <c r="G151" s="19">
        <v>15</v>
      </c>
      <c r="H151" s="18" t="s">
        <v>33</v>
      </c>
      <c r="I151" s="18" t="s">
        <v>34</v>
      </c>
      <c r="J151" s="19">
        <v>15</v>
      </c>
      <c r="K151" s="18" t="s">
        <v>596</v>
      </c>
      <c r="L151" s="18" t="s">
        <v>186</v>
      </c>
      <c r="M151" s="18" t="s">
        <v>149</v>
      </c>
      <c r="N151" s="18"/>
      <c r="O151" s="18">
        <v>40</v>
      </c>
      <c r="P151" s="18"/>
      <c r="Q151" s="6"/>
    </row>
    <row r="152" s="5" customFormat="1" ht="65" customHeight="1" spans="1:17">
      <c r="A152" s="18" t="s">
        <v>597</v>
      </c>
      <c r="B152" s="18" t="s">
        <v>267</v>
      </c>
      <c r="C152" s="18" t="s">
        <v>598</v>
      </c>
      <c r="D152" s="18" t="s">
        <v>578</v>
      </c>
      <c r="E152" s="18" t="s">
        <v>40</v>
      </c>
      <c r="F152" s="19">
        <v>52</v>
      </c>
      <c r="G152" s="19">
        <v>40</v>
      </c>
      <c r="H152" s="18" t="s">
        <v>33</v>
      </c>
      <c r="I152" s="18"/>
      <c r="J152" s="19">
        <v>40</v>
      </c>
      <c r="K152" s="18" t="s">
        <v>599</v>
      </c>
      <c r="L152" s="18" t="s">
        <v>186</v>
      </c>
      <c r="M152" s="20" t="s">
        <v>149</v>
      </c>
      <c r="N152" s="18"/>
      <c r="O152" s="22">
        <v>26</v>
      </c>
      <c r="P152" s="18"/>
      <c r="Q152" s="6"/>
    </row>
    <row r="153" s="2" customFormat="1" ht="58" customHeight="1" spans="1:17">
      <c r="A153" s="16" t="s">
        <v>600</v>
      </c>
      <c r="B153" s="16" t="s">
        <v>601</v>
      </c>
      <c r="C153" s="16"/>
      <c r="D153" s="16"/>
      <c r="E153" s="18"/>
      <c r="F153" s="17">
        <f>SUM(F154:F159)</f>
        <v>406.5</v>
      </c>
      <c r="G153" s="17">
        <f>SUM(G154:G159)</f>
        <v>263</v>
      </c>
      <c r="H153" s="17"/>
      <c r="I153" s="17"/>
      <c r="J153" s="17"/>
      <c r="K153" s="18"/>
      <c r="L153" s="18"/>
      <c r="M153" s="16"/>
      <c r="N153" s="18"/>
      <c r="O153" s="18"/>
      <c r="P153" s="18"/>
      <c r="Q153" s="6"/>
    </row>
    <row r="154" s="2" customFormat="1" ht="129" customHeight="1" spans="1:17">
      <c r="A154" s="18" t="s">
        <v>602</v>
      </c>
      <c r="B154" s="18" t="s">
        <v>384</v>
      </c>
      <c r="C154" s="18" t="s">
        <v>603</v>
      </c>
      <c r="D154" s="18" t="s">
        <v>604</v>
      </c>
      <c r="E154" s="18" t="s">
        <v>40</v>
      </c>
      <c r="F154" s="19">
        <v>144.5</v>
      </c>
      <c r="G154" s="19">
        <v>85</v>
      </c>
      <c r="H154" s="18" t="s">
        <v>33</v>
      </c>
      <c r="I154" s="18" t="s">
        <v>34</v>
      </c>
      <c r="J154" s="19">
        <v>85</v>
      </c>
      <c r="K154" s="18" t="s">
        <v>605</v>
      </c>
      <c r="L154" s="18" t="s">
        <v>186</v>
      </c>
      <c r="M154" s="18" t="s">
        <v>251</v>
      </c>
      <c r="N154" s="18"/>
      <c r="O154" s="18">
        <v>136</v>
      </c>
      <c r="P154" s="18"/>
      <c r="Q154" s="6"/>
    </row>
    <row r="155" s="2" customFormat="1" ht="129" customHeight="1" spans="1:17">
      <c r="A155" s="18" t="s">
        <v>606</v>
      </c>
      <c r="B155" s="18" t="s">
        <v>607</v>
      </c>
      <c r="C155" s="18" t="s">
        <v>608</v>
      </c>
      <c r="D155" s="18" t="s">
        <v>609</v>
      </c>
      <c r="E155" s="18" t="s">
        <v>40</v>
      </c>
      <c r="F155" s="19">
        <v>20</v>
      </c>
      <c r="G155" s="19">
        <v>10</v>
      </c>
      <c r="H155" s="18" t="s">
        <v>33</v>
      </c>
      <c r="I155" s="16"/>
      <c r="J155" s="19">
        <v>10</v>
      </c>
      <c r="K155" s="18" t="s">
        <v>610</v>
      </c>
      <c r="L155" s="18" t="s">
        <v>186</v>
      </c>
      <c r="M155" s="18" t="s">
        <v>242</v>
      </c>
      <c r="N155" s="18"/>
      <c r="O155" s="18">
        <v>36</v>
      </c>
      <c r="P155" s="18"/>
      <c r="Q155" s="6"/>
    </row>
    <row r="156" s="2" customFormat="1" ht="129" customHeight="1" spans="1:17">
      <c r="A156" s="18" t="s">
        <v>611</v>
      </c>
      <c r="B156" s="18" t="s">
        <v>235</v>
      </c>
      <c r="C156" s="18" t="s">
        <v>612</v>
      </c>
      <c r="D156" s="18" t="s">
        <v>613</v>
      </c>
      <c r="E156" s="18" t="s">
        <v>40</v>
      </c>
      <c r="F156" s="19">
        <v>53</v>
      </c>
      <c r="G156" s="19">
        <v>26</v>
      </c>
      <c r="H156" s="18" t="s">
        <v>33</v>
      </c>
      <c r="I156" s="18" t="s">
        <v>34</v>
      </c>
      <c r="J156" s="19">
        <v>26</v>
      </c>
      <c r="K156" s="18" t="s">
        <v>614</v>
      </c>
      <c r="L156" s="18" t="s">
        <v>186</v>
      </c>
      <c r="M156" s="18" t="s">
        <v>48</v>
      </c>
      <c r="N156" s="18">
        <v>1</v>
      </c>
      <c r="O156" s="18">
        <v>25</v>
      </c>
      <c r="P156" s="18"/>
      <c r="Q156" s="6"/>
    </row>
    <row r="157" s="2" customFormat="1" ht="129" customHeight="1" spans="1:17">
      <c r="A157" s="18" t="s">
        <v>615</v>
      </c>
      <c r="B157" s="18" t="s">
        <v>64</v>
      </c>
      <c r="C157" s="18" t="s">
        <v>616</v>
      </c>
      <c r="D157" s="18" t="s">
        <v>617</v>
      </c>
      <c r="E157" s="18" t="s">
        <v>40</v>
      </c>
      <c r="F157" s="19">
        <v>91</v>
      </c>
      <c r="G157" s="19">
        <v>70</v>
      </c>
      <c r="H157" s="18" t="s">
        <v>33</v>
      </c>
      <c r="I157" s="18" t="s">
        <v>34</v>
      </c>
      <c r="J157" s="19">
        <v>70</v>
      </c>
      <c r="K157" s="18" t="s">
        <v>618</v>
      </c>
      <c r="L157" s="18" t="s">
        <v>186</v>
      </c>
      <c r="M157" s="18" t="s">
        <v>66</v>
      </c>
      <c r="N157" s="18"/>
      <c r="O157" s="22">
        <v>20</v>
      </c>
      <c r="P157" s="18"/>
      <c r="Q157" s="6"/>
    </row>
    <row r="158" s="2" customFormat="1" ht="129" customHeight="1" spans="1:17">
      <c r="A158" s="18" t="s">
        <v>619</v>
      </c>
      <c r="B158" s="18" t="s">
        <v>620</v>
      </c>
      <c r="C158" s="18" t="s">
        <v>621</v>
      </c>
      <c r="D158" s="18" t="s">
        <v>622</v>
      </c>
      <c r="E158" s="18" t="s">
        <v>40</v>
      </c>
      <c r="F158" s="19">
        <v>79.3</v>
      </c>
      <c r="G158" s="19">
        <v>61</v>
      </c>
      <c r="H158" s="18" t="s">
        <v>104</v>
      </c>
      <c r="I158" s="18" t="s">
        <v>34</v>
      </c>
      <c r="J158" s="19">
        <v>61</v>
      </c>
      <c r="K158" s="18" t="s">
        <v>623</v>
      </c>
      <c r="L158" s="18" t="s">
        <v>186</v>
      </c>
      <c r="M158" s="18" t="s">
        <v>48</v>
      </c>
      <c r="N158" s="18">
        <v>1</v>
      </c>
      <c r="O158" s="18">
        <v>19</v>
      </c>
      <c r="P158" s="18"/>
      <c r="Q158" s="6"/>
    </row>
    <row r="159" s="2" customFormat="1" ht="129" customHeight="1" spans="1:17">
      <c r="A159" s="18" t="s">
        <v>624</v>
      </c>
      <c r="B159" s="18" t="s">
        <v>594</v>
      </c>
      <c r="C159" s="18" t="s">
        <v>625</v>
      </c>
      <c r="D159" s="18" t="s">
        <v>626</v>
      </c>
      <c r="E159" s="18" t="s">
        <v>40</v>
      </c>
      <c r="F159" s="19">
        <v>18.7</v>
      </c>
      <c r="G159" s="19">
        <v>11</v>
      </c>
      <c r="H159" s="18" t="s">
        <v>33</v>
      </c>
      <c r="I159" s="18" t="s">
        <v>34</v>
      </c>
      <c r="J159" s="19">
        <v>11</v>
      </c>
      <c r="K159" s="18" t="s">
        <v>627</v>
      </c>
      <c r="L159" s="18" t="s">
        <v>186</v>
      </c>
      <c r="M159" s="18" t="s">
        <v>149</v>
      </c>
      <c r="N159" s="18"/>
      <c r="O159" s="18">
        <v>12</v>
      </c>
      <c r="P159" s="18"/>
      <c r="Q159" s="6"/>
    </row>
    <row r="160" s="2" customFormat="1" ht="32.4" spans="1:17">
      <c r="A160" s="16" t="s">
        <v>628</v>
      </c>
      <c r="B160" s="16" t="s">
        <v>629</v>
      </c>
      <c r="C160" s="16"/>
      <c r="D160" s="16"/>
      <c r="E160" s="18"/>
      <c r="F160" s="17">
        <f>SUM(F161:F184)</f>
        <v>1148.7</v>
      </c>
      <c r="G160" s="17">
        <f>SUM(G161:G184)</f>
        <v>584</v>
      </c>
      <c r="H160" s="17"/>
      <c r="I160" s="17"/>
      <c r="J160" s="17"/>
      <c r="K160" s="18"/>
      <c r="L160" s="18"/>
      <c r="M160" s="16"/>
      <c r="N160" s="18"/>
      <c r="O160" s="18"/>
      <c r="P160" s="18"/>
      <c r="Q160" s="6"/>
    </row>
    <row r="161" s="2" customFormat="1" ht="111" customHeight="1" spans="1:17">
      <c r="A161" s="18" t="s">
        <v>630</v>
      </c>
      <c r="B161" s="18" t="s">
        <v>631</v>
      </c>
      <c r="C161" s="18" t="s">
        <v>632</v>
      </c>
      <c r="D161" s="18" t="s">
        <v>633</v>
      </c>
      <c r="E161" s="18" t="s">
        <v>40</v>
      </c>
      <c r="F161" s="21">
        <v>150</v>
      </c>
      <c r="G161" s="21">
        <v>50</v>
      </c>
      <c r="H161" s="18" t="s">
        <v>33</v>
      </c>
      <c r="I161" s="16"/>
      <c r="J161" s="21">
        <v>50</v>
      </c>
      <c r="K161" s="18" t="s">
        <v>634</v>
      </c>
      <c r="L161" s="18" t="s">
        <v>186</v>
      </c>
      <c r="M161" s="18" t="s">
        <v>71</v>
      </c>
      <c r="N161" s="22">
        <v>2</v>
      </c>
      <c r="O161" s="22">
        <v>52</v>
      </c>
      <c r="P161" s="18"/>
      <c r="Q161" s="6"/>
    </row>
    <row r="162" s="2" customFormat="1" ht="111" customHeight="1" spans="1:17">
      <c r="A162" s="18" t="s">
        <v>635</v>
      </c>
      <c r="B162" s="18" t="s">
        <v>68</v>
      </c>
      <c r="C162" s="18" t="s">
        <v>636</v>
      </c>
      <c r="D162" s="18" t="s">
        <v>637</v>
      </c>
      <c r="E162" s="18" t="s">
        <v>40</v>
      </c>
      <c r="F162" s="21">
        <v>80</v>
      </c>
      <c r="G162" s="21">
        <v>50</v>
      </c>
      <c r="H162" s="18" t="s">
        <v>33</v>
      </c>
      <c r="I162" s="16"/>
      <c r="J162" s="21">
        <v>50</v>
      </c>
      <c r="K162" s="18" t="s">
        <v>638</v>
      </c>
      <c r="L162" s="18" t="s">
        <v>186</v>
      </c>
      <c r="M162" s="18" t="s">
        <v>71</v>
      </c>
      <c r="N162" s="22">
        <v>1</v>
      </c>
      <c r="O162" s="22">
        <v>21</v>
      </c>
      <c r="P162" s="18"/>
      <c r="Q162" s="6"/>
    </row>
    <row r="163" s="2" customFormat="1" ht="111" customHeight="1" spans="1:17">
      <c r="A163" s="18" t="s">
        <v>639</v>
      </c>
      <c r="B163" s="18" t="s">
        <v>640</v>
      </c>
      <c r="C163" s="18" t="s">
        <v>641</v>
      </c>
      <c r="D163" s="18" t="s">
        <v>642</v>
      </c>
      <c r="E163" s="18" t="s">
        <v>40</v>
      </c>
      <c r="F163" s="21">
        <v>10</v>
      </c>
      <c r="G163" s="21">
        <v>5</v>
      </c>
      <c r="H163" s="18" t="s">
        <v>33</v>
      </c>
      <c r="I163" s="16"/>
      <c r="J163" s="21">
        <v>5</v>
      </c>
      <c r="K163" s="18" t="s">
        <v>643</v>
      </c>
      <c r="L163" s="18" t="s">
        <v>186</v>
      </c>
      <c r="M163" s="18" t="s">
        <v>71</v>
      </c>
      <c r="N163" s="22"/>
      <c r="O163" s="22">
        <v>35</v>
      </c>
      <c r="P163" s="18"/>
      <c r="Q163" s="6"/>
    </row>
    <row r="164" s="2" customFormat="1" ht="146" customHeight="1" spans="1:17">
      <c r="A164" s="18" t="s">
        <v>644</v>
      </c>
      <c r="B164" s="18" t="s">
        <v>244</v>
      </c>
      <c r="C164" s="18" t="s">
        <v>645</v>
      </c>
      <c r="D164" s="18" t="s">
        <v>642</v>
      </c>
      <c r="E164" s="18" t="s">
        <v>40</v>
      </c>
      <c r="F164" s="19">
        <v>45.9</v>
      </c>
      <c r="G164" s="19">
        <v>27</v>
      </c>
      <c r="H164" s="18" t="s">
        <v>33</v>
      </c>
      <c r="I164" s="16"/>
      <c r="J164" s="19">
        <v>27</v>
      </c>
      <c r="K164" s="18" t="s">
        <v>646</v>
      </c>
      <c r="L164" s="18" t="s">
        <v>186</v>
      </c>
      <c r="M164" s="18" t="s">
        <v>242</v>
      </c>
      <c r="N164" s="18">
        <v>1</v>
      </c>
      <c r="O164" s="18">
        <v>65</v>
      </c>
      <c r="P164" s="18"/>
      <c r="Q164" s="6"/>
    </row>
    <row r="165" s="2" customFormat="1" ht="226" customHeight="1" spans="1:17">
      <c r="A165" s="18" t="s">
        <v>647</v>
      </c>
      <c r="B165" s="18" t="s">
        <v>239</v>
      </c>
      <c r="C165" s="18" t="s">
        <v>648</v>
      </c>
      <c r="D165" s="18" t="s">
        <v>642</v>
      </c>
      <c r="E165" s="18" t="s">
        <v>40</v>
      </c>
      <c r="F165" s="19">
        <v>110.5</v>
      </c>
      <c r="G165" s="19">
        <v>65</v>
      </c>
      <c r="H165" s="18" t="s">
        <v>33</v>
      </c>
      <c r="I165" s="18" t="s">
        <v>34</v>
      </c>
      <c r="J165" s="19">
        <v>65</v>
      </c>
      <c r="K165" s="18" t="s">
        <v>649</v>
      </c>
      <c r="L165" s="18" t="s">
        <v>186</v>
      </c>
      <c r="M165" s="18" t="s">
        <v>242</v>
      </c>
      <c r="N165" s="18">
        <v>1</v>
      </c>
      <c r="O165" s="18">
        <v>65</v>
      </c>
      <c r="P165" s="18"/>
      <c r="Q165" s="6"/>
    </row>
    <row r="166" s="2" customFormat="1" ht="355" customHeight="1" spans="1:17">
      <c r="A166" s="18" t="s">
        <v>650</v>
      </c>
      <c r="B166" s="18" t="s">
        <v>170</v>
      </c>
      <c r="C166" s="18" t="s">
        <v>651</v>
      </c>
      <c r="D166" s="18" t="s">
        <v>652</v>
      </c>
      <c r="E166" s="18" t="s">
        <v>40</v>
      </c>
      <c r="F166" s="19">
        <v>59.5</v>
      </c>
      <c r="G166" s="19">
        <v>35</v>
      </c>
      <c r="H166" s="18" t="s">
        <v>33</v>
      </c>
      <c r="I166" s="18" t="s">
        <v>34</v>
      </c>
      <c r="J166" s="19">
        <v>35</v>
      </c>
      <c r="K166" s="18" t="s">
        <v>653</v>
      </c>
      <c r="L166" s="18" t="s">
        <v>186</v>
      </c>
      <c r="M166" s="18" t="s">
        <v>161</v>
      </c>
      <c r="N166" s="18">
        <v>1</v>
      </c>
      <c r="O166" s="18">
        <v>35</v>
      </c>
      <c r="P166" s="18"/>
      <c r="Q166" s="6"/>
    </row>
    <row r="167" s="2" customFormat="1" ht="99" customHeight="1" spans="1:17">
      <c r="A167" s="18" t="s">
        <v>654</v>
      </c>
      <c r="B167" s="18" t="s">
        <v>655</v>
      </c>
      <c r="C167" s="18" t="s">
        <v>656</v>
      </c>
      <c r="D167" s="18" t="s">
        <v>657</v>
      </c>
      <c r="E167" s="18" t="s">
        <v>40</v>
      </c>
      <c r="F167" s="19">
        <v>100</v>
      </c>
      <c r="G167" s="19">
        <v>55</v>
      </c>
      <c r="H167" s="18" t="s">
        <v>33</v>
      </c>
      <c r="I167" s="16"/>
      <c r="J167" s="19">
        <v>55</v>
      </c>
      <c r="K167" s="18" t="s">
        <v>658</v>
      </c>
      <c r="L167" s="18" t="s">
        <v>186</v>
      </c>
      <c r="M167" s="18" t="s">
        <v>251</v>
      </c>
      <c r="N167" s="18">
        <v>1</v>
      </c>
      <c r="O167" s="18">
        <v>6</v>
      </c>
      <c r="P167" s="18"/>
      <c r="Q167" s="6"/>
    </row>
    <row r="168" s="2" customFormat="1" ht="99" customHeight="1" spans="1:17">
      <c r="A168" s="18" t="s">
        <v>659</v>
      </c>
      <c r="B168" s="18" t="s">
        <v>660</v>
      </c>
      <c r="C168" s="18" t="s">
        <v>661</v>
      </c>
      <c r="D168" s="18" t="s">
        <v>609</v>
      </c>
      <c r="E168" s="18" t="s">
        <v>40</v>
      </c>
      <c r="F168" s="19">
        <v>30</v>
      </c>
      <c r="G168" s="19">
        <v>14</v>
      </c>
      <c r="H168" s="18" t="s">
        <v>33</v>
      </c>
      <c r="I168" s="16"/>
      <c r="J168" s="19">
        <v>14</v>
      </c>
      <c r="K168" s="18" t="s">
        <v>662</v>
      </c>
      <c r="L168" s="18" t="s">
        <v>186</v>
      </c>
      <c r="M168" s="18" t="s">
        <v>251</v>
      </c>
      <c r="N168" s="18">
        <v>1</v>
      </c>
      <c r="O168" s="18">
        <v>111</v>
      </c>
      <c r="P168" s="18"/>
      <c r="Q168" s="6"/>
    </row>
    <row r="169" s="2" customFormat="1" ht="99" customHeight="1" spans="1:17">
      <c r="A169" s="18" t="s">
        <v>663</v>
      </c>
      <c r="B169" s="18" t="s">
        <v>664</v>
      </c>
      <c r="C169" s="18" t="s">
        <v>665</v>
      </c>
      <c r="D169" s="18" t="s">
        <v>666</v>
      </c>
      <c r="E169" s="18" t="s">
        <v>40</v>
      </c>
      <c r="F169" s="19">
        <v>119</v>
      </c>
      <c r="G169" s="19">
        <v>70</v>
      </c>
      <c r="H169" s="18" t="s">
        <v>33</v>
      </c>
      <c r="I169" s="16"/>
      <c r="J169" s="19">
        <v>70</v>
      </c>
      <c r="K169" s="18" t="s">
        <v>667</v>
      </c>
      <c r="L169" s="18" t="s">
        <v>186</v>
      </c>
      <c r="M169" s="18" t="s">
        <v>79</v>
      </c>
      <c r="N169" s="18">
        <v>1</v>
      </c>
      <c r="O169" s="18">
        <v>71</v>
      </c>
      <c r="P169" s="18"/>
      <c r="Q169" s="6"/>
    </row>
    <row r="170" s="2" customFormat="1" ht="114" customHeight="1" spans="1:17">
      <c r="A170" s="18" t="s">
        <v>668</v>
      </c>
      <c r="B170" s="18" t="s">
        <v>151</v>
      </c>
      <c r="C170" s="18" t="s">
        <v>669</v>
      </c>
      <c r="D170" s="18" t="s">
        <v>609</v>
      </c>
      <c r="E170" s="18" t="s">
        <v>40</v>
      </c>
      <c r="F170" s="19">
        <v>23</v>
      </c>
      <c r="G170" s="19">
        <v>8</v>
      </c>
      <c r="H170" s="18" t="s">
        <v>33</v>
      </c>
      <c r="I170" s="16"/>
      <c r="J170" s="19">
        <v>8</v>
      </c>
      <c r="K170" s="18" t="s">
        <v>670</v>
      </c>
      <c r="L170" s="18" t="s">
        <v>186</v>
      </c>
      <c r="M170" s="18" t="s">
        <v>155</v>
      </c>
      <c r="N170" s="18">
        <v>1</v>
      </c>
      <c r="O170" s="18">
        <v>86</v>
      </c>
      <c r="P170" s="18"/>
      <c r="Q170" s="6"/>
    </row>
    <row r="171" s="2" customFormat="1" ht="114" customHeight="1" spans="1:17">
      <c r="A171" s="18" t="s">
        <v>671</v>
      </c>
      <c r="B171" s="18" t="s">
        <v>672</v>
      </c>
      <c r="C171" s="18" t="s">
        <v>673</v>
      </c>
      <c r="D171" s="18" t="s">
        <v>609</v>
      </c>
      <c r="E171" s="18" t="s">
        <v>40</v>
      </c>
      <c r="F171" s="19">
        <v>15</v>
      </c>
      <c r="G171" s="19">
        <v>7</v>
      </c>
      <c r="H171" s="18" t="s">
        <v>33</v>
      </c>
      <c r="I171" s="16"/>
      <c r="J171" s="19">
        <v>7</v>
      </c>
      <c r="K171" s="18" t="s">
        <v>674</v>
      </c>
      <c r="L171" s="18" t="s">
        <v>186</v>
      </c>
      <c r="M171" s="18" t="s">
        <v>499</v>
      </c>
      <c r="N171" s="18">
        <v>1</v>
      </c>
      <c r="O171" s="22">
        <v>72</v>
      </c>
      <c r="P171" s="18"/>
      <c r="Q171" s="6"/>
    </row>
    <row r="172" s="2" customFormat="1" ht="114" customHeight="1" spans="1:17">
      <c r="A172" s="18" t="s">
        <v>675</v>
      </c>
      <c r="B172" s="18" t="s">
        <v>676</v>
      </c>
      <c r="C172" s="18" t="s">
        <v>677</v>
      </c>
      <c r="D172" s="18" t="s">
        <v>678</v>
      </c>
      <c r="E172" s="18" t="s">
        <v>40</v>
      </c>
      <c r="F172" s="19">
        <v>90</v>
      </c>
      <c r="G172" s="19">
        <v>40</v>
      </c>
      <c r="H172" s="18" t="s">
        <v>33</v>
      </c>
      <c r="I172" s="18" t="s">
        <v>34</v>
      </c>
      <c r="J172" s="19">
        <v>40</v>
      </c>
      <c r="K172" s="18" t="s">
        <v>679</v>
      </c>
      <c r="L172" s="18" t="s">
        <v>186</v>
      </c>
      <c r="M172" s="18" t="s">
        <v>499</v>
      </c>
      <c r="N172" s="18"/>
      <c r="O172" s="18">
        <v>73</v>
      </c>
      <c r="P172" s="18"/>
      <c r="Q172" s="6"/>
    </row>
    <row r="173" ht="72" customHeight="1" spans="1:16">
      <c r="A173" s="18" t="s">
        <v>680</v>
      </c>
      <c r="B173" s="18" t="s">
        <v>681</v>
      </c>
      <c r="C173" s="18" t="s">
        <v>682</v>
      </c>
      <c r="D173" s="18" t="s">
        <v>609</v>
      </c>
      <c r="E173" s="18" t="s">
        <v>40</v>
      </c>
      <c r="F173" s="19">
        <v>15</v>
      </c>
      <c r="G173" s="19">
        <v>5</v>
      </c>
      <c r="H173" s="20" t="s">
        <v>104</v>
      </c>
      <c r="I173" s="22"/>
      <c r="J173" s="19">
        <v>5</v>
      </c>
      <c r="K173" s="18" t="s">
        <v>683</v>
      </c>
      <c r="L173" s="18" t="s">
        <v>186</v>
      </c>
      <c r="M173" s="18" t="s">
        <v>62</v>
      </c>
      <c r="N173" s="18">
        <v>1</v>
      </c>
      <c r="O173" s="18">
        <v>40</v>
      </c>
      <c r="P173" s="18"/>
    </row>
    <row r="174" s="2" customFormat="1" ht="131" customHeight="1" spans="1:17">
      <c r="A174" s="18" t="s">
        <v>684</v>
      </c>
      <c r="B174" s="18" t="s">
        <v>381</v>
      </c>
      <c r="C174" s="18" t="s">
        <v>685</v>
      </c>
      <c r="D174" s="18" t="s">
        <v>609</v>
      </c>
      <c r="E174" s="18" t="s">
        <v>40</v>
      </c>
      <c r="F174" s="19">
        <v>15</v>
      </c>
      <c r="G174" s="19">
        <v>6</v>
      </c>
      <c r="H174" s="20" t="s">
        <v>104</v>
      </c>
      <c r="I174" s="16"/>
      <c r="J174" s="19">
        <v>6</v>
      </c>
      <c r="K174" s="18" t="s">
        <v>686</v>
      </c>
      <c r="L174" s="18" t="s">
        <v>186</v>
      </c>
      <c r="M174" s="18" t="s">
        <v>57</v>
      </c>
      <c r="N174" s="18">
        <v>1</v>
      </c>
      <c r="O174" s="18">
        <v>45</v>
      </c>
      <c r="P174" s="18"/>
      <c r="Q174" s="6"/>
    </row>
    <row r="175" s="2" customFormat="1" ht="99" customHeight="1" spans="1:17">
      <c r="A175" s="18" t="s">
        <v>687</v>
      </c>
      <c r="B175" s="18" t="s">
        <v>688</v>
      </c>
      <c r="C175" s="18" t="s">
        <v>689</v>
      </c>
      <c r="D175" s="18" t="s">
        <v>633</v>
      </c>
      <c r="E175" s="18" t="s">
        <v>40</v>
      </c>
      <c r="F175" s="19">
        <v>30</v>
      </c>
      <c r="G175" s="19">
        <v>10</v>
      </c>
      <c r="H175" s="18" t="s">
        <v>33</v>
      </c>
      <c r="I175" s="16"/>
      <c r="J175" s="19">
        <v>10</v>
      </c>
      <c r="K175" s="18" t="s">
        <v>690</v>
      </c>
      <c r="L175" s="18" t="s">
        <v>186</v>
      </c>
      <c r="M175" s="18" t="s">
        <v>691</v>
      </c>
      <c r="N175" s="18">
        <v>1</v>
      </c>
      <c r="O175" s="22">
        <v>18</v>
      </c>
      <c r="P175" s="18"/>
      <c r="Q175" s="6"/>
    </row>
    <row r="176" s="2" customFormat="1" ht="99" customHeight="1" spans="1:17">
      <c r="A176" s="18" t="s">
        <v>692</v>
      </c>
      <c r="B176" s="18" t="s">
        <v>216</v>
      </c>
      <c r="C176" s="18" t="s">
        <v>693</v>
      </c>
      <c r="D176" s="18" t="s">
        <v>694</v>
      </c>
      <c r="E176" s="18" t="s">
        <v>40</v>
      </c>
      <c r="F176" s="21">
        <v>30</v>
      </c>
      <c r="G176" s="21">
        <v>10</v>
      </c>
      <c r="H176" s="18" t="s">
        <v>33</v>
      </c>
      <c r="I176" s="16"/>
      <c r="J176" s="21">
        <v>10</v>
      </c>
      <c r="K176" s="18" t="s">
        <v>695</v>
      </c>
      <c r="L176" s="18" t="s">
        <v>186</v>
      </c>
      <c r="M176" s="18" t="s">
        <v>42</v>
      </c>
      <c r="N176" s="18"/>
      <c r="O176" s="22">
        <v>133</v>
      </c>
      <c r="P176" s="18"/>
      <c r="Q176" s="6"/>
    </row>
    <row r="177" s="2" customFormat="1" ht="128" customHeight="1" spans="1:17">
      <c r="A177" s="18" t="s">
        <v>696</v>
      </c>
      <c r="B177" s="18" t="s">
        <v>697</v>
      </c>
      <c r="C177" s="18" t="s">
        <v>698</v>
      </c>
      <c r="D177" s="18" t="s">
        <v>699</v>
      </c>
      <c r="E177" s="18" t="s">
        <v>40</v>
      </c>
      <c r="F177" s="19">
        <v>25.5</v>
      </c>
      <c r="G177" s="19">
        <v>15</v>
      </c>
      <c r="H177" s="18" t="s">
        <v>33</v>
      </c>
      <c r="I177" s="18"/>
      <c r="J177" s="19">
        <v>15</v>
      </c>
      <c r="K177" s="18" t="s">
        <v>700</v>
      </c>
      <c r="L177" s="18" t="s">
        <v>186</v>
      </c>
      <c r="M177" s="18" t="s">
        <v>92</v>
      </c>
      <c r="N177" s="18">
        <v>1</v>
      </c>
      <c r="O177" s="18">
        <v>42</v>
      </c>
      <c r="P177" s="18"/>
      <c r="Q177" s="6"/>
    </row>
    <row r="178" s="2" customFormat="1" ht="131" customHeight="1" spans="1:17">
      <c r="A178" s="18" t="s">
        <v>701</v>
      </c>
      <c r="B178" s="18" t="s">
        <v>702</v>
      </c>
      <c r="C178" s="18" t="s">
        <v>703</v>
      </c>
      <c r="D178" s="18" t="s">
        <v>704</v>
      </c>
      <c r="E178" s="18" t="s">
        <v>40</v>
      </c>
      <c r="F178" s="19">
        <v>17</v>
      </c>
      <c r="G178" s="19">
        <v>10</v>
      </c>
      <c r="H178" s="18" t="s">
        <v>33</v>
      </c>
      <c r="I178" s="18" t="s">
        <v>34</v>
      </c>
      <c r="J178" s="19">
        <v>10</v>
      </c>
      <c r="K178" s="18" t="s">
        <v>705</v>
      </c>
      <c r="L178" s="18" t="s">
        <v>186</v>
      </c>
      <c r="M178" s="18" t="s">
        <v>706</v>
      </c>
      <c r="N178" s="22"/>
      <c r="O178" s="22">
        <v>65</v>
      </c>
      <c r="P178" s="18"/>
      <c r="Q178" s="6"/>
    </row>
    <row r="179" s="2" customFormat="1" ht="120" customHeight="1" spans="1:17">
      <c r="A179" s="18" t="s">
        <v>707</v>
      </c>
      <c r="B179" s="18" t="s">
        <v>708</v>
      </c>
      <c r="C179" s="18" t="s">
        <v>709</v>
      </c>
      <c r="D179" s="18" t="s">
        <v>609</v>
      </c>
      <c r="E179" s="18" t="s">
        <v>40</v>
      </c>
      <c r="F179" s="19">
        <v>27</v>
      </c>
      <c r="G179" s="19">
        <v>13</v>
      </c>
      <c r="H179" s="18" t="s">
        <v>33</v>
      </c>
      <c r="I179" s="22"/>
      <c r="J179" s="19">
        <v>13</v>
      </c>
      <c r="K179" s="18" t="s">
        <v>710</v>
      </c>
      <c r="L179" s="18" t="s">
        <v>186</v>
      </c>
      <c r="M179" s="18" t="s">
        <v>48</v>
      </c>
      <c r="N179" s="22">
        <v>1</v>
      </c>
      <c r="O179" s="22">
        <v>21</v>
      </c>
      <c r="P179" s="18"/>
      <c r="Q179" s="6"/>
    </row>
    <row r="180" s="2" customFormat="1" ht="127" customHeight="1" spans="1:17">
      <c r="A180" s="18" t="s">
        <v>711</v>
      </c>
      <c r="B180" s="18" t="s">
        <v>712</v>
      </c>
      <c r="C180" s="18" t="s">
        <v>713</v>
      </c>
      <c r="D180" s="18" t="s">
        <v>609</v>
      </c>
      <c r="E180" s="18" t="s">
        <v>40</v>
      </c>
      <c r="F180" s="19">
        <v>9</v>
      </c>
      <c r="G180" s="19">
        <v>5</v>
      </c>
      <c r="H180" s="18" t="s">
        <v>33</v>
      </c>
      <c r="I180" s="18"/>
      <c r="J180" s="19">
        <v>5</v>
      </c>
      <c r="K180" s="18" t="s">
        <v>714</v>
      </c>
      <c r="L180" s="18" t="s">
        <v>186</v>
      </c>
      <c r="M180" s="18" t="s">
        <v>499</v>
      </c>
      <c r="N180" s="18"/>
      <c r="O180" s="18">
        <v>73</v>
      </c>
      <c r="P180" s="18"/>
      <c r="Q180" s="6"/>
    </row>
    <row r="181" s="2" customFormat="1" ht="102" customHeight="1" spans="1:17">
      <c r="A181" s="18" t="s">
        <v>715</v>
      </c>
      <c r="B181" s="18" t="s">
        <v>716</v>
      </c>
      <c r="C181" s="18" t="s">
        <v>717</v>
      </c>
      <c r="D181" s="18" t="s">
        <v>609</v>
      </c>
      <c r="E181" s="18" t="s">
        <v>40</v>
      </c>
      <c r="F181" s="19">
        <v>12</v>
      </c>
      <c r="G181" s="19">
        <v>6</v>
      </c>
      <c r="H181" s="18" t="s">
        <v>33</v>
      </c>
      <c r="I181" s="18"/>
      <c r="J181" s="19">
        <v>6</v>
      </c>
      <c r="K181" s="18" t="s">
        <v>718</v>
      </c>
      <c r="L181" s="18" t="s">
        <v>186</v>
      </c>
      <c r="M181" s="18" t="s">
        <v>109</v>
      </c>
      <c r="N181" s="18">
        <v>1</v>
      </c>
      <c r="O181" s="18">
        <v>80</v>
      </c>
      <c r="P181" s="18"/>
      <c r="Q181" s="6"/>
    </row>
    <row r="182" s="2" customFormat="1" ht="87" customHeight="1" spans="1:17">
      <c r="A182" s="18" t="s">
        <v>719</v>
      </c>
      <c r="B182" s="18" t="s">
        <v>720</v>
      </c>
      <c r="C182" s="18" t="s">
        <v>721</v>
      </c>
      <c r="D182" s="18" t="s">
        <v>609</v>
      </c>
      <c r="E182" s="18" t="s">
        <v>40</v>
      </c>
      <c r="F182" s="19">
        <v>18</v>
      </c>
      <c r="G182" s="19">
        <v>9</v>
      </c>
      <c r="H182" s="18" t="s">
        <v>33</v>
      </c>
      <c r="I182" s="18"/>
      <c r="J182" s="19">
        <v>9</v>
      </c>
      <c r="K182" s="18" t="s">
        <v>722</v>
      </c>
      <c r="L182" s="18" t="s">
        <v>186</v>
      </c>
      <c r="M182" s="18" t="s">
        <v>66</v>
      </c>
      <c r="N182" s="18">
        <v>1</v>
      </c>
      <c r="O182" s="18">
        <v>70</v>
      </c>
      <c r="P182" s="18"/>
      <c r="Q182" s="6"/>
    </row>
    <row r="183" s="2" customFormat="1" ht="58" customHeight="1" spans="1:17">
      <c r="A183" s="18" t="s">
        <v>723</v>
      </c>
      <c r="B183" s="18" t="s">
        <v>724</v>
      </c>
      <c r="C183" s="18" t="s">
        <v>725</v>
      </c>
      <c r="D183" s="18" t="s">
        <v>726</v>
      </c>
      <c r="E183" s="18" t="s">
        <v>40</v>
      </c>
      <c r="F183" s="19">
        <v>15.3</v>
      </c>
      <c r="G183" s="19">
        <v>9</v>
      </c>
      <c r="H183" s="18" t="s">
        <v>33</v>
      </c>
      <c r="I183" s="18"/>
      <c r="J183" s="19">
        <v>9</v>
      </c>
      <c r="K183" s="18" t="s">
        <v>727</v>
      </c>
      <c r="L183" s="18" t="s">
        <v>186</v>
      </c>
      <c r="M183" s="18" t="s">
        <v>186</v>
      </c>
      <c r="N183" s="18"/>
      <c r="O183" s="18"/>
      <c r="P183" s="18"/>
      <c r="Q183" s="6"/>
    </row>
    <row r="184" s="2" customFormat="1" ht="78" customHeight="1" spans="1:17">
      <c r="A184" s="18" t="s">
        <v>728</v>
      </c>
      <c r="B184" s="18" t="s">
        <v>729</v>
      </c>
      <c r="C184" s="18" t="s">
        <v>730</v>
      </c>
      <c r="D184" s="18" t="s">
        <v>731</v>
      </c>
      <c r="E184" s="18" t="s">
        <v>40</v>
      </c>
      <c r="F184" s="19">
        <v>102</v>
      </c>
      <c r="G184" s="19">
        <v>60</v>
      </c>
      <c r="H184" s="18" t="s">
        <v>33</v>
      </c>
      <c r="I184" s="18"/>
      <c r="J184" s="19">
        <v>60</v>
      </c>
      <c r="K184" s="18" t="s">
        <v>732</v>
      </c>
      <c r="L184" s="18" t="s">
        <v>41</v>
      </c>
      <c r="M184" s="18" t="s">
        <v>391</v>
      </c>
      <c r="N184" s="18">
        <v>1</v>
      </c>
      <c r="O184" s="18">
        <v>23</v>
      </c>
      <c r="P184" s="18"/>
      <c r="Q184" s="6"/>
    </row>
    <row r="185" s="2" customFormat="1" ht="57" customHeight="1" spans="1:17">
      <c r="A185" s="16" t="s">
        <v>733</v>
      </c>
      <c r="B185" s="16" t="s">
        <v>734</v>
      </c>
      <c r="C185" s="16" t="s">
        <v>735</v>
      </c>
      <c r="D185" s="16"/>
      <c r="E185" s="18"/>
      <c r="F185" s="17">
        <f>SUM(F186:F194)</f>
        <v>806.5</v>
      </c>
      <c r="G185" s="17">
        <f>SUM(G186:G194)</f>
        <v>449</v>
      </c>
      <c r="H185" s="17"/>
      <c r="I185" s="17"/>
      <c r="J185" s="17"/>
      <c r="K185" s="16"/>
      <c r="L185" s="16"/>
      <c r="M185" s="16"/>
      <c r="N185" s="18"/>
      <c r="O185" s="22"/>
      <c r="P185" s="18"/>
      <c r="Q185" s="6"/>
    </row>
    <row r="186" s="2" customFormat="1" ht="90" customHeight="1" spans="1:17">
      <c r="A186" s="18" t="s">
        <v>736</v>
      </c>
      <c r="B186" s="18" t="s">
        <v>737</v>
      </c>
      <c r="C186" s="18" t="s">
        <v>738</v>
      </c>
      <c r="D186" s="18" t="s">
        <v>739</v>
      </c>
      <c r="E186" s="18" t="s">
        <v>40</v>
      </c>
      <c r="F186" s="19">
        <v>306</v>
      </c>
      <c r="G186" s="19">
        <v>180</v>
      </c>
      <c r="H186" s="18" t="s">
        <v>33</v>
      </c>
      <c r="I186" s="16"/>
      <c r="J186" s="19">
        <v>180</v>
      </c>
      <c r="K186" s="18" t="s">
        <v>740</v>
      </c>
      <c r="L186" s="18" t="s">
        <v>186</v>
      </c>
      <c r="M186" s="18" t="s">
        <v>53</v>
      </c>
      <c r="N186" s="18">
        <v>1</v>
      </c>
      <c r="O186" s="18">
        <v>80</v>
      </c>
      <c r="P186" s="18"/>
      <c r="Q186" s="6"/>
    </row>
    <row r="187" s="2" customFormat="1" ht="409" customHeight="1" spans="1:17">
      <c r="A187" s="18" t="s">
        <v>741</v>
      </c>
      <c r="B187" s="18" t="s">
        <v>742</v>
      </c>
      <c r="C187" s="18" t="s">
        <v>743</v>
      </c>
      <c r="D187" s="18" t="s">
        <v>744</v>
      </c>
      <c r="E187" s="18" t="s">
        <v>40</v>
      </c>
      <c r="F187" s="19">
        <v>238</v>
      </c>
      <c r="G187" s="19">
        <v>140</v>
      </c>
      <c r="H187" s="18" t="s">
        <v>33</v>
      </c>
      <c r="I187" s="18" t="s">
        <v>34</v>
      </c>
      <c r="J187" s="19">
        <v>140</v>
      </c>
      <c r="K187" s="18" t="s">
        <v>745</v>
      </c>
      <c r="L187" s="18" t="s">
        <v>186</v>
      </c>
      <c r="M187" s="18" t="s">
        <v>161</v>
      </c>
      <c r="N187" s="18"/>
      <c r="O187" s="18">
        <v>20</v>
      </c>
      <c r="P187" s="18"/>
      <c r="Q187" s="6"/>
    </row>
    <row r="188" s="2" customFormat="1" ht="119" customHeight="1" spans="1:17">
      <c r="A188" s="18" t="s">
        <v>746</v>
      </c>
      <c r="B188" s="18" t="s">
        <v>747</v>
      </c>
      <c r="C188" s="18" t="s">
        <v>748</v>
      </c>
      <c r="D188" s="18" t="s">
        <v>633</v>
      </c>
      <c r="E188" s="18" t="s">
        <v>40</v>
      </c>
      <c r="F188" s="19">
        <v>105</v>
      </c>
      <c r="G188" s="19">
        <v>42</v>
      </c>
      <c r="H188" s="18" t="s">
        <v>33</v>
      </c>
      <c r="I188" s="16"/>
      <c r="J188" s="19">
        <v>42</v>
      </c>
      <c r="K188" s="18" t="s">
        <v>749</v>
      </c>
      <c r="L188" s="18" t="s">
        <v>186</v>
      </c>
      <c r="M188" s="18" t="s">
        <v>499</v>
      </c>
      <c r="N188" s="18">
        <v>1</v>
      </c>
      <c r="O188" s="18">
        <v>73</v>
      </c>
      <c r="P188" s="18"/>
      <c r="Q188" s="6"/>
    </row>
    <row r="189" s="2" customFormat="1" ht="105" customHeight="1" spans="1:17">
      <c r="A189" s="18" t="s">
        <v>750</v>
      </c>
      <c r="B189" s="18" t="s">
        <v>362</v>
      </c>
      <c r="C189" s="18" t="s">
        <v>751</v>
      </c>
      <c r="D189" s="18" t="s">
        <v>633</v>
      </c>
      <c r="E189" s="18" t="s">
        <v>40</v>
      </c>
      <c r="F189" s="19">
        <v>30</v>
      </c>
      <c r="G189" s="19">
        <v>12</v>
      </c>
      <c r="H189" s="18" t="s">
        <v>33</v>
      </c>
      <c r="I189" s="16"/>
      <c r="J189" s="19">
        <v>12</v>
      </c>
      <c r="K189" s="18" t="s">
        <v>752</v>
      </c>
      <c r="L189" s="18" t="s">
        <v>186</v>
      </c>
      <c r="M189" s="18" t="s">
        <v>366</v>
      </c>
      <c r="N189" s="18">
        <v>1</v>
      </c>
      <c r="O189" s="18">
        <v>95</v>
      </c>
      <c r="P189" s="18"/>
      <c r="Q189" s="6"/>
    </row>
    <row r="190" s="2" customFormat="1" ht="39" customHeight="1" spans="1:17">
      <c r="A190" s="18" t="s">
        <v>753</v>
      </c>
      <c r="B190" s="18" t="s">
        <v>754</v>
      </c>
      <c r="C190" s="18" t="s">
        <v>755</v>
      </c>
      <c r="D190" s="18" t="s">
        <v>756</v>
      </c>
      <c r="E190" s="18" t="s">
        <v>40</v>
      </c>
      <c r="F190" s="19">
        <v>51</v>
      </c>
      <c r="G190" s="19">
        <v>30</v>
      </c>
      <c r="H190" s="18" t="s">
        <v>104</v>
      </c>
      <c r="I190" s="16"/>
      <c r="J190" s="19">
        <v>30</v>
      </c>
      <c r="K190" s="18" t="s">
        <v>757</v>
      </c>
      <c r="L190" s="18" t="s">
        <v>422</v>
      </c>
      <c r="M190" s="18" t="s">
        <v>53</v>
      </c>
      <c r="N190" s="18">
        <v>1</v>
      </c>
      <c r="O190" s="18">
        <v>20</v>
      </c>
      <c r="P190" s="18"/>
      <c r="Q190" s="6"/>
    </row>
    <row r="191" s="2" customFormat="1" ht="39" customHeight="1" spans="1:17">
      <c r="A191" s="18" t="s">
        <v>758</v>
      </c>
      <c r="B191" s="18" t="s">
        <v>759</v>
      </c>
      <c r="C191" s="18" t="s">
        <v>760</v>
      </c>
      <c r="D191" s="18" t="s">
        <v>756</v>
      </c>
      <c r="E191" s="18" t="s">
        <v>40</v>
      </c>
      <c r="F191" s="19">
        <v>40.8</v>
      </c>
      <c r="G191" s="19">
        <v>24</v>
      </c>
      <c r="H191" s="18" t="s">
        <v>104</v>
      </c>
      <c r="I191" s="16"/>
      <c r="J191" s="19">
        <v>24</v>
      </c>
      <c r="K191" s="18" t="s">
        <v>761</v>
      </c>
      <c r="L191" s="18" t="s">
        <v>422</v>
      </c>
      <c r="M191" s="18" t="s">
        <v>53</v>
      </c>
      <c r="N191" s="18"/>
      <c r="O191" s="18">
        <v>18</v>
      </c>
      <c r="P191" s="18"/>
      <c r="Q191" s="6"/>
    </row>
    <row r="192" s="6" customFormat="1" ht="79" customHeight="1" spans="1:16">
      <c r="A192" s="18" t="s">
        <v>762</v>
      </c>
      <c r="B192" s="18" t="s">
        <v>763</v>
      </c>
      <c r="C192" s="18" t="s">
        <v>764</v>
      </c>
      <c r="D192" s="18" t="s">
        <v>765</v>
      </c>
      <c r="E192" s="18" t="s">
        <v>40</v>
      </c>
      <c r="F192" s="19">
        <v>10.2</v>
      </c>
      <c r="G192" s="19">
        <v>6</v>
      </c>
      <c r="H192" s="18" t="s">
        <v>104</v>
      </c>
      <c r="I192" s="16"/>
      <c r="J192" s="19">
        <v>6</v>
      </c>
      <c r="K192" s="18" t="s">
        <v>766</v>
      </c>
      <c r="L192" s="18" t="s">
        <v>422</v>
      </c>
      <c r="M192" s="18" t="s">
        <v>161</v>
      </c>
      <c r="N192" s="18">
        <v>1</v>
      </c>
      <c r="O192" s="18">
        <v>8</v>
      </c>
      <c r="P192" s="18"/>
    </row>
    <row r="193" s="6" customFormat="1" ht="79" customHeight="1" spans="1:16">
      <c r="A193" s="18" t="s">
        <v>767</v>
      </c>
      <c r="B193" s="18" t="s">
        <v>478</v>
      </c>
      <c r="C193" s="18" t="s">
        <v>768</v>
      </c>
      <c r="D193" s="18" t="s">
        <v>769</v>
      </c>
      <c r="E193" s="18" t="s">
        <v>40</v>
      </c>
      <c r="F193" s="19">
        <v>20.4</v>
      </c>
      <c r="G193" s="19">
        <v>12</v>
      </c>
      <c r="H193" s="18" t="s">
        <v>104</v>
      </c>
      <c r="I193" s="16"/>
      <c r="J193" s="19">
        <v>12</v>
      </c>
      <c r="K193" s="18" t="s">
        <v>770</v>
      </c>
      <c r="L193" s="18" t="s">
        <v>422</v>
      </c>
      <c r="M193" s="18" t="s">
        <v>66</v>
      </c>
      <c r="N193" s="18">
        <v>1</v>
      </c>
      <c r="O193" s="18">
        <v>10</v>
      </c>
      <c r="P193" s="18"/>
    </row>
    <row r="194" s="6" customFormat="1" ht="79" customHeight="1" spans="1:16">
      <c r="A194" s="18" t="s">
        <v>771</v>
      </c>
      <c r="B194" s="18" t="s">
        <v>459</v>
      </c>
      <c r="C194" s="18" t="s">
        <v>772</v>
      </c>
      <c r="D194" s="18" t="s">
        <v>769</v>
      </c>
      <c r="E194" s="18" t="s">
        <v>40</v>
      </c>
      <c r="F194" s="19">
        <v>5.1</v>
      </c>
      <c r="G194" s="19">
        <v>3</v>
      </c>
      <c r="H194" s="18" t="s">
        <v>104</v>
      </c>
      <c r="I194" s="16"/>
      <c r="J194" s="19">
        <v>3</v>
      </c>
      <c r="K194" s="18" t="s">
        <v>435</v>
      </c>
      <c r="L194" s="18" t="s">
        <v>422</v>
      </c>
      <c r="M194" s="18" t="s">
        <v>463</v>
      </c>
      <c r="N194" s="18"/>
      <c r="O194" s="18">
        <v>5</v>
      </c>
      <c r="P194" s="18"/>
    </row>
    <row r="195" s="2" customFormat="1" ht="64" customHeight="1" spans="1:17">
      <c r="A195" s="16" t="s">
        <v>773</v>
      </c>
      <c r="B195" s="16" t="s">
        <v>409</v>
      </c>
      <c r="C195" s="16" t="s">
        <v>774</v>
      </c>
      <c r="D195" s="16" t="s">
        <v>775</v>
      </c>
      <c r="E195" s="16" t="s">
        <v>40</v>
      </c>
      <c r="F195" s="17">
        <v>1445</v>
      </c>
      <c r="G195" s="31">
        <v>439</v>
      </c>
      <c r="H195" s="16" t="s">
        <v>33</v>
      </c>
      <c r="I195" s="16"/>
      <c r="J195" s="31">
        <v>439</v>
      </c>
      <c r="K195" s="16" t="s">
        <v>776</v>
      </c>
      <c r="L195" s="16" t="s">
        <v>186</v>
      </c>
      <c r="M195" s="16" t="s">
        <v>777</v>
      </c>
      <c r="N195" s="32">
        <v>85</v>
      </c>
      <c r="O195" s="32">
        <v>900</v>
      </c>
      <c r="P195" s="18"/>
      <c r="Q195" s="6"/>
    </row>
    <row r="196" s="6" customFormat="1" ht="32" customHeight="1" spans="1:16">
      <c r="A196" s="16" t="s">
        <v>778</v>
      </c>
      <c r="B196" s="16" t="s">
        <v>409</v>
      </c>
      <c r="C196" s="16"/>
      <c r="D196" s="16"/>
      <c r="E196" s="16"/>
      <c r="F196" s="17">
        <f>SUM(F197:F197)</f>
        <v>2012</v>
      </c>
      <c r="G196" s="17">
        <f>SUM(G197:G197)</f>
        <v>143</v>
      </c>
      <c r="H196" s="17"/>
      <c r="I196" s="17"/>
      <c r="J196" s="17"/>
      <c r="K196" s="16"/>
      <c r="L196" s="16"/>
      <c r="M196" s="16"/>
      <c r="N196" s="18"/>
      <c r="O196" s="18"/>
      <c r="P196" s="18"/>
    </row>
    <row r="197" s="6" customFormat="1" ht="119" customHeight="1" spans="1:16">
      <c r="A197" s="18" t="s">
        <v>779</v>
      </c>
      <c r="B197" s="18" t="s">
        <v>409</v>
      </c>
      <c r="C197" s="18" t="s">
        <v>780</v>
      </c>
      <c r="D197" s="18" t="s">
        <v>781</v>
      </c>
      <c r="E197" s="18" t="s">
        <v>40</v>
      </c>
      <c r="F197" s="21">
        <v>2012</v>
      </c>
      <c r="G197" s="21">
        <v>143</v>
      </c>
      <c r="H197" s="18" t="s">
        <v>33</v>
      </c>
      <c r="I197" s="18"/>
      <c r="J197" s="21">
        <v>143</v>
      </c>
      <c r="K197" s="18" t="s">
        <v>782</v>
      </c>
      <c r="L197" s="18" t="s">
        <v>186</v>
      </c>
      <c r="M197" s="18" t="s">
        <v>783</v>
      </c>
      <c r="N197" s="22">
        <v>20</v>
      </c>
      <c r="O197" s="22">
        <v>500</v>
      </c>
      <c r="P197" s="18"/>
    </row>
    <row r="198" s="6" customFormat="1" ht="91" customHeight="1" spans="1:16">
      <c r="A198" s="16" t="s">
        <v>784</v>
      </c>
      <c r="B198" s="16" t="s">
        <v>334</v>
      </c>
      <c r="C198" s="16" t="s">
        <v>785</v>
      </c>
      <c r="D198" s="16" t="s">
        <v>786</v>
      </c>
      <c r="E198" s="16" t="s">
        <v>40</v>
      </c>
      <c r="F198" s="31">
        <v>360</v>
      </c>
      <c r="G198" s="31">
        <v>180</v>
      </c>
      <c r="H198" s="16" t="s">
        <v>33</v>
      </c>
      <c r="I198" s="32"/>
      <c r="J198" s="31">
        <v>180</v>
      </c>
      <c r="K198" s="16" t="s">
        <v>787</v>
      </c>
      <c r="L198" s="16" t="s">
        <v>186</v>
      </c>
      <c r="M198" s="16" t="s">
        <v>155</v>
      </c>
      <c r="N198" s="22"/>
      <c r="O198" s="22">
        <v>30</v>
      </c>
      <c r="P198" s="18"/>
    </row>
    <row r="199" s="6" customFormat="1" ht="43" customHeight="1" spans="1:16">
      <c r="A199" s="16" t="s">
        <v>788</v>
      </c>
      <c r="B199" s="16" t="s">
        <v>789</v>
      </c>
      <c r="C199" s="16" t="s">
        <v>790</v>
      </c>
      <c r="D199" s="16"/>
      <c r="E199" s="18"/>
      <c r="F199" s="31">
        <f>SUM(F200:F218)</f>
        <v>170</v>
      </c>
      <c r="G199" s="31">
        <f>SUM(G200:G218)</f>
        <v>100</v>
      </c>
      <c r="H199" s="31"/>
      <c r="I199" s="31"/>
      <c r="J199" s="31"/>
      <c r="K199" s="16"/>
      <c r="L199" s="16"/>
      <c r="M199" s="16"/>
      <c r="N199" s="18"/>
      <c r="O199" s="18"/>
      <c r="P199" s="18"/>
    </row>
    <row r="200" s="6" customFormat="1" ht="42" customHeight="1" spans="1:16">
      <c r="A200" s="18" t="s">
        <v>791</v>
      </c>
      <c r="B200" s="18" t="s">
        <v>792</v>
      </c>
      <c r="C200" s="18" t="s">
        <v>793</v>
      </c>
      <c r="D200" s="18" t="s">
        <v>794</v>
      </c>
      <c r="E200" s="18" t="s">
        <v>40</v>
      </c>
      <c r="F200" s="19">
        <v>10.2</v>
      </c>
      <c r="G200" s="19">
        <v>6</v>
      </c>
      <c r="H200" s="18" t="s">
        <v>104</v>
      </c>
      <c r="I200" s="16"/>
      <c r="J200" s="19">
        <v>6</v>
      </c>
      <c r="K200" s="18" t="s">
        <v>795</v>
      </c>
      <c r="L200" s="18" t="s">
        <v>422</v>
      </c>
      <c r="M200" s="18" t="s">
        <v>71</v>
      </c>
      <c r="N200" s="18"/>
      <c r="O200" s="18">
        <v>10</v>
      </c>
      <c r="P200" s="18"/>
    </row>
    <row r="201" s="6" customFormat="1" ht="42" customHeight="1" spans="1:16">
      <c r="A201" s="18" t="s">
        <v>796</v>
      </c>
      <c r="B201" s="18" t="s">
        <v>68</v>
      </c>
      <c r="C201" s="18" t="s">
        <v>793</v>
      </c>
      <c r="D201" s="18" t="s">
        <v>794</v>
      </c>
      <c r="E201" s="18" t="s">
        <v>40</v>
      </c>
      <c r="F201" s="19">
        <v>10.2</v>
      </c>
      <c r="G201" s="19">
        <v>6</v>
      </c>
      <c r="H201" s="18" t="s">
        <v>104</v>
      </c>
      <c r="I201" s="16"/>
      <c r="J201" s="19">
        <v>6</v>
      </c>
      <c r="K201" s="18" t="s">
        <v>795</v>
      </c>
      <c r="L201" s="18" t="s">
        <v>422</v>
      </c>
      <c r="M201" s="18" t="s">
        <v>71</v>
      </c>
      <c r="N201" s="18">
        <v>1</v>
      </c>
      <c r="O201" s="18">
        <v>8</v>
      </c>
      <c r="P201" s="18"/>
    </row>
    <row r="202" s="6" customFormat="1" ht="42" customHeight="1" spans="1:16">
      <c r="A202" s="18" t="s">
        <v>797</v>
      </c>
      <c r="B202" s="18" t="s">
        <v>640</v>
      </c>
      <c r="C202" s="18" t="s">
        <v>798</v>
      </c>
      <c r="D202" s="18" t="s">
        <v>794</v>
      </c>
      <c r="E202" s="18" t="s">
        <v>40</v>
      </c>
      <c r="F202" s="19">
        <v>6.8</v>
      </c>
      <c r="G202" s="19">
        <v>4</v>
      </c>
      <c r="H202" s="18" t="s">
        <v>104</v>
      </c>
      <c r="I202" s="16"/>
      <c r="J202" s="19">
        <v>4</v>
      </c>
      <c r="K202" s="18" t="s">
        <v>795</v>
      </c>
      <c r="L202" s="18" t="s">
        <v>422</v>
      </c>
      <c r="M202" s="18" t="s">
        <v>71</v>
      </c>
      <c r="N202" s="18"/>
      <c r="O202" s="18">
        <v>5</v>
      </c>
      <c r="P202" s="18"/>
    </row>
    <row r="203" s="6" customFormat="1" ht="42" customHeight="1" spans="1:16">
      <c r="A203" s="18" t="s">
        <v>799</v>
      </c>
      <c r="B203" s="18" t="s">
        <v>800</v>
      </c>
      <c r="C203" s="18" t="s">
        <v>793</v>
      </c>
      <c r="D203" s="18" t="s">
        <v>794</v>
      </c>
      <c r="E203" s="18" t="s">
        <v>40</v>
      </c>
      <c r="F203" s="19">
        <v>10.2</v>
      </c>
      <c r="G203" s="19">
        <v>6</v>
      </c>
      <c r="H203" s="18" t="s">
        <v>104</v>
      </c>
      <c r="I203" s="16"/>
      <c r="J203" s="19">
        <v>6</v>
      </c>
      <c r="K203" s="18" t="s">
        <v>795</v>
      </c>
      <c r="L203" s="18" t="s">
        <v>422</v>
      </c>
      <c r="M203" s="18" t="s">
        <v>71</v>
      </c>
      <c r="N203" s="18">
        <v>1</v>
      </c>
      <c r="O203" s="18">
        <v>12</v>
      </c>
      <c r="P203" s="18"/>
    </row>
    <row r="204" s="6" customFormat="1" ht="42" customHeight="1" spans="1:16">
      <c r="A204" s="18" t="s">
        <v>801</v>
      </c>
      <c r="B204" s="18" t="s">
        <v>802</v>
      </c>
      <c r="C204" s="18" t="s">
        <v>803</v>
      </c>
      <c r="D204" s="18" t="s">
        <v>794</v>
      </c>
      <c r="E204" s="18" t="s">
        <v>40</v>
      </c>
      <c r="F204" s="19">
        <v>20.4</v>
      </c>
      <c r="G204" s="19">
        <v>12</v>
      </c>
      <c r="H204" s="18" t="s">
        <v>104</v>
      </c>
      <c r="I204" s="16"/>
      <c r="J204" s="19">
        <v>12</v>
      </c>
      <c r="K204" s="18" t="s">
        <v>795</v>
      </c>
      <c r="L204" s="18" t="s">
        <v>422</v>
      </c>
      <c r="M204" s="18" t="s">
        <v>92</v>
      </c>
      <c r="N204" s="18">
        <v>1</v>
      </c>
      <c r="O204" s="18">
        <v>10</v>
      </c>
      <c r="P204" s="18"/>
    </row>
    <row r="205" s="7" customFormat="1" ht="42" customHeight="1" spans="1:17">
      <c r="A205" s="18" t="s">
        <v>804</v>
      </c>
      <c r="B205" s="18" t="s">
        <v>805</v>
      </c>
      <c r="C205" s="18" t="s">
        <v>793</v>
      </c>
      <c r="D205" s="18" t="s">
        <v>794</v>
      </c>
      <c r="E205" s="18" t="s">
        <v>40</v>
      </c>
      <c r="F205" s="19">
        <v>10.2</v>
      </c>
      <c r="G205" s="19">
        <v>6</v>
      </c>
      <c r="H205" s="18" t="s">
        <v>104</v>
      </c>
      <c r="I205" s="16"/>
      <c r="J205" s="19">
        <v>6</v>
      </c>
      <c r="K205" s="18" t="s">
        <v>795</v>
      </c>
      <c r="L205" s="18" t="s">
        <v>422</v>
      </c>
      <c r="M205" s="18" t="s">
        <v>92</v>
      </c>
      <c r="N205" s="18"/>
      <c r="O205" s="18">
        <v>5</v>
      </c>
      <c r="P205" s="18"/>
      <c r="Q205" s="6"/>
    </row>
    <row r="206" s="2" customFormat="1" ht="42" customHeight="1" spans="1:17">
      <c r="A206" s="18" t="s">
        <v>806</v>
      </c>
      <c r="B206" s="18" t="s">
        <v>85</v>
      </c>
      <c r="C206" s="18" t="s">
        <v>798</v>
      </c>
      <c r="D206" s="18" t="s">
        <v>794</v>
      </c>
      <c r="E206" s="18" t="s">
        <v>40</v>
      </c>
      <c r="F206" s="19">
        <v>6.8</v>
      </c>
      <c r="G206" s="19">
        <v>4</v>
      </c>
      <c r="H206" s="18" t="s">
        <v>104</v>
      </c>
      <c r="I206" s="16"/>
      <c r="J206" s="19">
        <v>4</v>
      </c>
      <c r="K206" s="18" t="s">
        <v>795</v>
      </c>
      <c r="L206" s="18" t="s">
        <v>422</v>
      </c>
      <c r="M206" s="18" t="s">
        <v>87</v>
      </c>
      <c r="N206" s="18"/>
      <c r="O206" s="18">
        <v>10</v>
      </c>
      <c r="P206" s="18"/>
      <c r="Q206" s="6"/>
    </row>
    <row r="207" s="2" customFormat="1" ht="42" customHeight="1" spans="1:17">
      <c r="A207" s="18" t="s">
        <v>807</v>
      </c>
      <c r="B207" s="18" t="s">
        <v>220</v>
      </c>
      <c r="C207" s="18" t="s">
        <v>798</v>
      </c>
      <c r="D207" s="18" t="s">
        <v>794</v>
      </c>
      <c r="E207" s="18" t="s">
        <v>40</v>
      </c>
      <c r="F207" s="19">
        <v>6.8</v>
      </c>
      <c r="G207" s="19">
        <v>4</v>
      </c>
      <c r="H207" s="18" t="s">
        <v>104</v>
      </c>
      <c r="I207" s="16"/>
      <c r="J207" s="19">
        <v>4</v>
      </c>
      <c r="K207" s="18" t="s">
        <v>795</v>
      </c>
      <c r="L207" s="18" t="s">
        <v>422</v>
      </c>
      <c r="M207" s="18" t="s">
        <v>87</v>
      </c>
      <c r="N207" s="18"/>
      <c r="O207" s="18">
        <v>7</v>
      </c>
      <c r="P207" s="18"/>
      <c r="Q207" s="6"/>
    </row>
    <row r="208" s="2" customFormat="1" ht="42" customHeight="1" spans="1:17">
      <c r="A208" s="18" t="s">
        <v>808</v>
      </c>
      <c r="B208" s="18" t="s">
        <v>494</v>
      </c>
      <c r="C208" s="18" t="s">
        <v>793</v>
      </c>
      <c r="D208" s="18" t="s">
        <v>794</v>
      </c>
      <c r="E208" s="18" t="s">
        <v>40</v>
      </c>
      <c r="F208" s="19">
        <v>10.2</v>
      </c>
      <c r="G208" s="19">
        <v>6</v>
      </c>
      <c r="H208" s="18" t="s">
        <v>104</v>
      </c>
      <c r="I208" s="16"/>
      <c r="J208" s="19">
        <v>6</v>
      </c>
      <c r="K208" s="18" t="s">
        <v>795</v>
      </c>
      <c r="L208" s="18" t="s">
        <v>422</v>
      </c>
      <c r="M208" s="18" t="s">
        <v>87</v>
      </c>
      <c r="N208" s="18">
        <v>1</v>
      </c>
      <c r="O208" s="18">
        <v>12</v>
      </c>
      <c r="P208" s="18"/>
      <c r="Q208" s="6"/>
    </row>
    <row r="209" s="2" customFormat="1" ht="42" customHeight="1" spans="1:17">
      <c r="A209" s="18" t="s">
        <v>809</v>
      </c>
      <c r="B209" s="18" t="s">
        <v>455</v>
      </c>
      <c r="C209" s="18" t="s">
        <v>810</v>
      </c>
      <c r="D209" s="18" t="s">
        <v>794</v>
      </c>
      <c r="E209" s="18" t="s">
        <v>40</v>
      </c>
      <c r="F209" s="19">
        <v>3.4</v>
      </c>
      <c r="G209" s="19">
        <v>2</v>
      </c>
      <c r="H209" s="18" t="s">
        <v>104</v>
      </c>
      <c r="I209" s="16"/>
      <c r="J209" s="19">
        <v>2</v>
      </c>
      <c r="K209" s="18" t="s">
        <v>795</v>
      </c>
      <c r="L209" s="18" t="s">
        <v>422</v>
      </c>
      <c r="M209" s="18" t="s">
        <v>79</v>
      </c>
      <c r="N209" s="18"/>
      <c r="O209" s="18">
        <v>8</v>
      </c>
      <c r="P209" s="18"/>
      <c r="Q209" s="6"/>
    </row>
    <row r="210" s="2" customFormat="1" ht="42" customHeight="1" spans="1:17">
      <c r="A210" s="18" t="s">
        <v>811</v>
      </c>
      <c r="B210" s="18" t="s">
        <v>475</v>
      </c>
      <c r="C210" s="18" t="s">
        <v>793</v>
      </c>
      <c r="D210" s="18" t="s">
        <v>794</v>
      </c>
      <c r="E210" s="18" t="s">
        <v>40</v>
      </c>
      <c r="F210" s="19">
        <v>10.2</v>
      </c>
      <c r="G210" s="19">
        <v>6</v>
      </c>
      <c r="H210" s="18" t="s">
        <v>104</v>
      </c>
      <c r="I210" s="16"/>
      <c r="J210" s="19">
        <v>6</v>
      </c>
      <c r="K210" s="18" t="s">
        <v>795</v>
      </c>
      <c r="L210" s="18" t="s">
        <v>422</v>
      </c>
      <c r="M210" s="18" t="s">
        <v>251</v>
      </c>
      <c r="N210" s="18">
        <v>1</v>
      </c>
      <c r="O210" s="18">
        <v>8</v>
      </c>
      <c r="P210" s="18"/>
      <c r="Q210" s="6"/>
    </row>
    <row r="211" s="2" customFormat="1" ht="42" customHeight="1" spans="1:17">
      <c r="A211" s="18" t="s">
        <v>812</v>
      </c>
      <c r="B211" s="18" t="s">
        <v>660</v>
      </c>
      <c r="C211" s="18" t="s">
        <v>813</v>
      </c>
      <c r="D211" s="18" t="s">
        <v>814</v>
      </c>
      <c r="E211" s="18" t="s">
        <v>40</v>
      </c>
      <c r="F211" s="19">
        <v>5.1</v>
      </c>
      <c r="G211" s="19">
        <v>3</v>
      </c>
      <c r="H211" s="18" t="s">
        <v>104</v>
      </c>
      <c r="I211" s="16"/>
      <c r="J211" s="19">
        <v>3</v>
      </c>
      <c r="K211" s="18" t="s">
        <v>795</v>
      </c>
      <c r="L211" s="18" t="s">
        <v>422</v>
      </c>
      <c r="M211" s="18" t="s">
        <v>251</v>
      </c>
      <c r="N211" s="18">
        <v>1</v>
      </c>
      <c r="O211" s="18">
        <v>5</v>
      </c>
      <c r="P211" s="18"/>
      <c r="Q211" s="6"/>
    </row>
    <row r="212" s="2" customFormat="1" ht="42" customHeight="1" spans="1:17">
      <c r="A212" s="18" t="s">
        <v>815</v>
      </c>
      <c r="B212" s="18" t="s">
        <v>816</v>
      </c>
      <c r="C212" s="18" t="s">
        <v>813</v>
      </c>
      <c r="D212" s="18" t="s">
        <v>814</v>
      </c>
      <c r="E212" s="18" t="s">
        <v>40</v>
      </c>
      <c r="F212" s="19">
        <v>5.1</v>
      </c>
      <c r="G212" s="19">
        <v>3</v>
      </c>
      <c r="H212" s="18" t="s">
        <v>104</v>
      </c>
      <c r="I212" s="16"/>
      <c r="J212" s="19">
        <v>3</v>
      </c>
      <c r="K212" s="18" t="s">
        <v>795</v>
      </c>
      <c r="L212" s="18" t="s">
        <v>422</v>
      </c>
      <c r="M212" s="18" t="s">
        <v>251</v>
      </c>
      <c r="N212" s="18"/>
      <c r="O212" s="18">
        <v>5</v>
      </c>
      <c r="P212" s="18"/>
      <c r="Q212" s="6"/>
    </row>
    <row r="213" s="2" customFormat="1" ht="42" customHeight="1" spans="1:17">
      <c r="A213" s="18" t="s">
        <v>817</v>
      </c>
      <c r="B213" s="18" t="s">
        <v>655</v>
      </c>
      <c r="C213" s="18" t="s">
        <v>798</v>
      </c>
      <c r="D213" s="18" t="s">
        <v>814</v>
      </c>
      <c r="E213" s="18" t="s">
        <v>40</v>
      </c>
      <c r="F213" s="19">
        <v>6.8</v>
      </c>
      <c r="G213" s="19">
        <v>4</v>
      </c>
      <c r="H213" s="18" t="s">
        <v>104</v>
      </c>
      <c r="I213" s="16"/>
      <c r="J213" s="19">
        <v>4</v>
      </c>
      <c r="K213" s="18" t="s">
        <v>795</v>
      </c>
      <c r="L213" s="18" t="s">
        <v>422</v>
      </c>
      <c r="M213" s="18" t="s">
        <v>251</v>
      </c>
      <c r="N213" s="18">
        <v>1</v>
      </c>
      <c r="O213" s="18">
        <v>8</v>
      </c>
      <c r="P213" s="18"/>
      <c r="Q213" s="6"/>
    </row>
    <row r="214" s="2" customFormat="1" ht="42" customHeight="1" spans="1:17">
      <c r="A214" s="18" t="s">
        <v>818</v>
      </c>
      <c r="B214" s="18" t="s">
        <v>418</v>
      </c>
      <c r="C214" s="18" t="s">
        <v>803</v>
      </c>
      <c r="D214" s="18" t="s">
        <v>794</v>
      </c>
      <c r="E214" s="18" t="s">
        <v>40</v>
      </c>
      <c r="F214" s="19">
        <v>20.4</v>
      </c>
      <c r="G214" s="19">
        <v>12</v>
      </c>
      <c r="H214" s="18" t="s">
        <v>104</v>
      </c>
      <c r="I214" s="18"/>
      <c r="J214" s="19">
        <v>12</v>
      </c>
      <c r="K214" s="18" t="s">
        <v>795</v>
      </c>
      <c r="L214" s="18" t="s">
        <v>422</v>
      </c>
      <c r="M214" s="18" t="s">
        <v>366</v>
      </c>
      <c r="N214" s="18"/>
      <c r="O214" s="18">
        <v>10</v>
      </c>
      <c r="P214" s="18"/>
      <c r="Q214" s="6"/>
    </row>
    <row r="215" s="2" customFormat="1" ht="42" customHeight="1" spans="1:17">
      <c r="A215" s="18" t="s">
        <v>819</v>
      </c>
      <c r="B215" s="18" t="s">
        <v>424</v>
      </c>
      <c r="C215" s="18" t="s">
        <v>798</v>
      </c>
      <c r="D215" s="18" t="s">
        <v>794</v>
      </c>
      <c r="E215" s="18" t="s">
        <v>40</v>
      </c>
      <c r="F215" s="19">
        <v>6.8</v>
      </c>
      <c r="G215" s="19">
        <v>4</v>
      </c>
      <c r="H215" s="18" t="s">
        <v>104</v>
      </c>
      <c r="I215" s="18"/>
      <c r="J215" s="19">
        <v>4</v>
      </c>
      <c r="K215" s="18" t="s">
        <v>795</v>
      </c>
      <c r="L215" s="18" t="s">
        <v>422</v>
      </c>
      <c r="M215" s="18" t="s">
        <v>366</v>
      </c>
      <c r="N215" s="18"/>
      <c r="O215" s="18">
        <v>12</v>
      </c>
      <c r="P215" s="18"/>
      <c r="Q215" s="6"/>
    </row>
    <row r="216" s="2" customFormat="1" ht="42" customHeight="1" spans="1:17">
      <c r="A216" s="18" t="s">
        <v>820</v>
      </c>
      <c r="B216" s="18" t="s">
        <v>372</v>
      </c>
      <c r="C216" s="18" t="s">
        <v>798</v>
      </c>
      <c r="D216" s="18" t="s">
        <v>794</v>
      </c>
      <c r="E216" s="18" t="s">
        <v>40</v>
      </c>
      <c r="F216" s="19">
        <v>6.8</v>
      </c>
      <c r="G216" s="19">
        <v>4</v>
      </c>
      <c r="H216" s="18" t="s">
        <v>104</v>
      </c>
      <c r="I216" s="18"/>
      <c r="J216" s="19">
        <v>4</v>
      </c>
      <c r="K216" s="18" t="s">
        <v>795</v>
      </c>
      <c r="L216" s="18" t="s">
        <v>422</v>
      </c>
      <c r="M216" s="18" t="s">
        <v>36</v>
      </c>
      <c r="N216" s="18"/>
      <c r="O216" s="18">
        <v>20</v>
      </c>
      <c r="P216" s="18"/>
      <c r="Q216" s="6"/>
    </row>
    <row r="217" s="2" customFormat="1" ht="42" customHeight="1" spans="1:17">
      <c r="A217" s="18" t="s">
        <v>821</v>
      </c>
      <c r="B217" s="18" t="s">
        <v>441</v>
      </c>
      <c r="C217" s="18" t="s">
        <v>798</v>
      </c>
      <c r="D217" s="18" t="s">
        <v>794</v>
      </c>
      <c r="E217" s="18" t="s">
        <v>40</v>
      </c>
      <c r="F217" s="19">
        <v>6.8</v>
      </c>
      <c r="G217" s="19">
        <v>4</v>
      </c>
      <c r="H217" s="18" t="s">
        <v>104</v>
      </c>
      <c r="I217" s="18"/>
      <c r="J217" s="19">
        <v>4</v>
      </c>
      <c r="K217" s="18" t="s">
        <v>795</v>
      </c>
      <c r="L217" s="18" t="s">
        <v>422</v>
      </c>
      <c r="M217" s="18" t="s">
        <v>36</v>
      </c>
      <c r="N217" s="18"/>
      <c r="O217" s="18">
        <v>11</v>
      </c>
      <c r="P217" s="18"/>
      <c r="Q217" s="6"/>
    </row>
    <row r="218" s="2" customFormat="1" ht="42" customHeight="1" spans="1:17">
      <c r="A218" s="18" t="s">
        <v>822</v>
      </c>
      <c r="B218" s="18" t="s">
        <v>446</v>
      </c>
      <c r="C218" s="18" t="s">
        <v>798</v>
      </c>
      <c r="D218" s="18" t="s">
        <v>794</v>
      </c>
      <c r="E218" s="18" t="s">
        <v>40</v>
      </c>
      <c r="F218" s="19">
        <v>6.8</v>
      </c>
      <c r="G218" s="19">
        <v>4</v>
      </c>
      <c r="H218" s="18" t="s">
        <v>104</v>
      </c>
      <c r="I218" s="18"/>
      <c r="J218" s="19">
        <v>4</v>
      </c>
      <c r="K218" s="18" t="s">
        <v>795</v>
      </c>
      <c r="L218" s="18" t="s">
        <v>422</v>
      </c>
      <c r="M218" s="18" t="s">
        <v>36</v>
      </c>
      <c r="N218" s="18"/>
      <c r="O218" s="18">
        <v>15</v>
      </c>
      <c r="P218" s="18"/>
      <c r="Q218" s="6"/>
    </row>
    <row r="219" s="2" customFormat="1" ht="36" customHeight="1" spans="1:17">
      <c r="A219" s="16" t="s">
        <v>823</v>
      </c>
      <c r="B219" s="16" t="s">
        <v>167</v>
      </c>
      <c r="C219" s="16" t="s">
        <v>824</v>
      </c>
      <c r="D219" s="16"/>
      <c r="E219" s="18"/>
      <c r="F219" s="31">
        <f>SUM(F220:F221)</f>
        <v>34</v>
      </c>
      <c r="G219" s="31">
        <f>SUM(G220:G221)</f>
        <v>20</v>
      </c>
      <c r="H219" s="31"/>
      <c r="I219" s="31"/>
      <c r="J219" s="31"/>
      <c r="K219" s="16"/>
      <c r="L219" s="16"/>
      <c r="M219" s="16"/>
      <c r="N219" s="18"/>
      <c r="O219" s="18"/>
      <c r="P219" s="22"/>
      <c r="Q219" s="6"/>
    </row>
    <row r="220" s="2" customFormat="1" ht="50" customHeight="1" spans="1:17">
      <c r="A220" s="18" t="s">
        <v>825</v>
      </c>
      <c r="B220" s="18" t="s">
        <v>826</v>
      </c>
      <c r="C220" s="18" t="s">
        <v>827</v>
      </c>
      <c r="D220" s="18" t="s">
        <v>828</v>
      </c>
      <c r="E220" s="18" t="s">
        <v>40</v>
      </c>
      <c r="F220" s="19">
        <v>23.8</v>
      </c>
      <c r="G220" s="19">
        <v>14</v>
      </c>
      <c r="H220" s="18" t="s">
        <v>104</v>
      </c>
      <c r="I220" s="18"/>
      <c r="J220" s="19">
        <v>14</v>
      </c>
      <c r="K220" s="18" t="s">
        <v>829</v>
      </c>
      <c r="L220" s="18" t="s">
        <v>422</v>
      </c>
      <c r="M220" s="18" t="s">
        <v>71</v>
      </c>
      <c r="N220" s="18">
        <v>1</v>
      </c>
      <c r="O220" s="18">
        <v>14</v>
      </c>
      <c r="P220" s="18"/>
      <c r="Q220" s="6"/>
    </row>
    <row r="221" s="2" customFormat="1" ht="50" customHeight="1" spans="1:17">
      <c r="A221" s="18" t="s">
        <v>830</v>
      </c>
      <c r="B221" s="18" t="s">
        <v>831</v>
      </c>
      <c r="C221" s="18" t="s">
        <v>832</v>
      </c>
      <c r="D221" s="18" t="s">
        <v>828</v>
      </c>
      <c r="E221" s="18" t="s">
        <v>40</v>
      </c>
      <c r="F221" s="19">
        <v>10.2</v>
      </c>
      <c r="G221" s="19">
        <v>6</v>
      </c>
      <c r="H221" s="18" t="s">
        <v>104</v>
      </c>
      <c r="I221" s="16"/>
      <c r="J221" s="19">
        <v>6</v>
      </c>
      <c r="K221" s="18" t="s">
        <v>457</v>
      </c>
      <c r="L221" s="18" t="s">
        <v>422</v>
      </c>
      <c r="M221" s="18" t="s">
        <v>155</v>
      </c>
      <c r="N221" s="18"/>
      <c r="O221" s="18">
        <v>8</v>
      </c>
      <c r="P221" s="18"/>
      <c r="Q221" s="6"/>
    </row>
    <row r="222" s="4" customFormat="1" ht="42" customHeight="1" spans="1:17">
      <c r="A222" s="16" t="s">
        <v>833</v>
      </c>
      <c r="B222" s="16" t="s">
        <v>834</v>
      </c>
      <c r="C222" s="16" t="s">
        <v>835</v>
      </c>
      <c r="D222" s="16"/>
      <c r="E222" s="16"/>
      <c r="F222" s="17">
        <f>SUM(F223:F232)</f>
        <v>894.2</v>
      </c>
      <c r="G222" s="17">
        <f>SUM(G223:G232)</f>
        <v>526</v>
      </c>
      <c r="H222" s="17"/>
      <c r="I222" s="17"/>
      <c r="J222" s="17"/>
      <c r="K222" s="16"/>
      <c r="L222" s="16"/>
      <c r="M222" s="16"/>
      <c r="N222" s="18"/>
      <c r="O222" s="18"/>
      <c r="P222" s="18"/>
      <c r="Q222" s="5"/>
    </row>
    <row r="223" s="2" customFormat="1" ht="64" customHeight="1" spans="1:17">
      <c r="A223" s="18" t="s">
        <v>836</v>
      </c>
      <c r="B223" s="18" t="s">
        <v>107</v>
      </c>
      <c r="C223" s="18" t="s">
        <v>837</v>
      </c>
      <c r="D223" s="18" t="s">
        <v>838</v>
      </c>
      <c r="E223" s="18" t="s">
        <v>40</v>
      </c>
      <c r="F223" s="19">
        <v>166.6</v>
      </c>
      <c r="G223" s="19">
        <v>98</v>
      </c>
      <c r="H223" s="18" t="s">
        <v>33</v>
      </c>
      <c r="I223" s="18" t="s">
        <v>34</v>
      </c>
      <c r="J223" s="19"/>
      <c r="K223" s="18"/>
      <c r="L223" s="18" t="s">
        <v>105</v>
      </c>
      <c r="M223" s="18" t="s">
        <v>109</v>
      </c>
      <c r="N223" s="18"/>
      <c r="O223" s="18">
        <v>18</v>
      </c>
      <c r="P223" s="18"/>
      <c r="Q223" s="6"/>
    </row>
    <row r="224" s="2" customFormat="1" ht="64" customHeight="1" spans="1:17">
      <c r="A224" s="18" t="s">
        <v>839</v>
      </c>
      <c r="B224" s="18" t="s">
        <v>840</v>
      </c>
      <c r="C224" s="18" t="s">
        <v>841</v>
      </c>
      <c r="D224" s="18" t="s">
        <v>838</v>
      </c>
      <c r="E224" s="18" t="s">
        <v>40</v>
      </c>
      <c r="F224" s="19">
        <v>51</v>
      </c>
      <c r="G224" s="19">
        <v>30</v>
      </c>
      <c r="H224" s="18" t="s">
        <v>33</v>
      </c>
      <c r="I224" s="18" t="s">
        <v>34</v>
      </c>
      <c r="J224" s="19">
        <v>30</v>
      </c>
      <c r="K224" s="18" t="s">
        <v>842</v>
      </c>
      <c r="L224" s="18" t="s">
        <v>41</v>
      </c>
      <c r="M224" s="18" t="s">
        <v>71</v>
      </c>
      <c r="N224" s="18"/>
      <c r="O224" s="18">
        <v>26</v>
      </c>
      <c r="P224" s="18"/>
      <c r="Q224" s="6"/>
    </row>
    <row r="225" s="2" customFormat="1" ht="64" customHeight="1" spans="1:17">
      <c r="A225" s="18" t="s">
        <v>843</v>
      </c>
      <c r="B225" s="18" t="s">
        <v>844</v>
      </c>
      <c r="C225" s="18" t="s">
        <v>845</v>
      </c>
      <c r="D225" s="18" t="s">
        <v>838</v>
      </c>
      <c r="E225" s="18" t="s">
        <v>40</v>
      </c>
      <c r="F225" s="19">
        <v>13.6</v>
      </c>
      <c r="G225" s="19">
        <v>8</v>
      </c>
      <c r="H225" s="18" t="s">
        <v>33</v>
      </c>
      <c r="I225" s="18" t="s">
        <v>34</v>
      </c>
      <c r="J225" s="19">
        <v>8</v>
      </c>
      <c r="K225" s="18" t="s">
        <v>846</v>
      </c>
      <c r="L225" s="18" t="s">
        <v>41</v>
      </c>
      <c r="M225" s="18" t="s">
        <v>691</v>
      </c>
      <c r="N225" s="18"/>
      <c r="O225" s="18">
        <v>23</v>
      </c>
      <c r="P225" s="18"/>
      <c r="Q225" s="6"/>
    </row>
    <row r="226" s="2" customFormat="1" ht="64" customHeight="1" spans="1:17">
      <c r="A226" s="18" t="s">
        <v>847</v>
      </c>
      <c r="B226" s="18" t="s">
        <v>848</v>
      </c>
      <c r="C226" s="18" t="s">
        <v>849</v>
      </c>
      <c r="D226" s="18" t="s">
        <v>838</v>
      </c>
      <c r="E226" s="18" t="s">
        <v>40</v>
      </c>
      <c r="F226" s="19">
        <v>10.2</v>
      </c>
      <c r="G226" s="19">
        <v>6</v>
      </c>
      <c r="H226" s="18" t="s">
        <v>33</v>
      </c>
      <c r="I226" s="18" t="s">
        <v>34</v>
      </c>
      <c r="J226" s="19">
        <v>6</v>
      </c>
      <c r="K226" s="18" t="s">
        <v>850</v>
      </c>
      <c r="L226" s="18" t="s">
        <v>41</v>
      </c>
      <c r="M226" s="18" t="s">
        <v>691</v>
      </c>
      <c r="N226" s="18">
        <v>1</v>
      </c>
      <c r="O226" s="18">
        <v>18</v>
      </c>
      <c r="P226" s="18"/>
      <c r="Q226" s="6"/>
    </row>
    <row r="227" s="2" customFormat="1" ht="64" customHeight="1" spans="1:17">
      <c r="A227" s="18" t="s">
        <v>851</v>
      </c>
      <c r="B227" s="18" t="s">
        <v>852</v>
      </c>
      <c r="C227" s="18" t="s">
        <v>853</v>
      </c>
      <c r="D227" s="18" t="s">
        <v>838</v>
      </c>
      <c r="E227" s="18" t="s">
        <v>40</v>
      </c>
      <c r="F227" s="19">
        <v>27.2</v>
      </c>
      <c r="G227" s="19">
        <v>16</v>
      </c>
      <c r="H227" s="18" t="s">
        <v>33</v>
      </c>
      <c r="I227" s="18" t="s">
        <v>34</v>
      </c>
      <c r="J227" s="19">
        <v>16</v>
      </c>
      <c r="K227" s="18" t="s">
        <v>854</v>
      </c>
      <c r="L227" s="18" t="s">
        <v>41</v>
      </c>
      <c r="M227" s="18" t="s">
        <v>79</v>
      </c>
      <c r="N227" s="18"/>
      <c r="O227" s="18">
        <v>15</v>
      </c>
      <c r="P227" s="18"/>
      <c r="Q227" s="6"/>
    </row>
    <row r="228" s="2" customFormat="1" ht="91" customHeight="1" spans="1:17">
      <c r="A228" s="18" t="s">
        <v>855</v>
      </c>
      <c r="B228" s="18" t="s">
        <v>248</v>
      </c>
      <c r="C228" s="18" t="s">
        <v>856</v>
      </c>
      <c r="D228" s="18" t="s">
        <v>857</v>
      </c>
      <c r="E228" s="18" t="s">
        <v>40</v>
      </c>
      <c r="F228" s="19">
        <v>73.1</v>
      </c>
      <c r="G228" s="19">
        <v>43</v>
      </c>
      <c r="H228" s="18" t="s">
        <v>33</v>
      </c>
      <c r="I228" s="18" t="s">
        <v>34</v>
      </c>
      <c r="J228" s="19">
        <v>43</v>
      </c>
      <c r="K228" s="18" t="s">
        <v>858</v>
      </c>
      <c r="L228" s="18" t="s">
        <v>41</v>
      </c>
      <c r="M228" s="18" t="s">
        <v>251</v>
      </c>
      <c r="N228" s="18"/>
      <c r="O228" s="18">
        <v>13</v>
      </c>
      <c r="P228" s="18"/>
      <c r="Q228" s="6"/>
    </row>
    <row r="229" s="2" customFormat="1" ht="57" customHeight="1" spans="1:17">
      <c r="A229" s="18" t="s">
        <v>859</v>
      </c>
      <c r="B229" s="18" t="s">
        <v>860</v>
      </c>
      <c r="C229" s="18" t="s">
        <v>861</v>
      </c>
      <c r="D229" s="18" t="s">
        <v>862</v>
      </c>
      <c r="E229" s="18" t="s">
        <v>40</v>
      </c>
      <c r="F229" s="19">
        <v>204</v>
      </c>
      <c r="G229" s="19">
        <v>120</v>
      </c>
      <c r="H229" s="18" t="s">
        <v>33</v>
      </c>
      <c r="I229" s="18"/>
      <c r="J229" s="19">
        <v>120</v>
      </c>
      <c r="K229" s="18" t="s">
        <v>863</v>
      </c>
      <c r="L229" s="18" t="s">
        <v>41</v>
      </c>
      <c r="M229" s="18" t="s">
        <v>149</v>
      </c>
      <c r="N229" s="18"/>
      <c r="O229" s="18">
        <v>31</v>
      </c>
      <c r="P229" s="18"/>
      <c r="Q229" s="6"/>
    </row>
    <row r="230" s="2" customFormat="1" ht="57" customHeight="1" spans="1:17">
      <c r="A230" s="18" t="s">
        <v>864</v>
      </c>
      <c r="B230" s="18" t="s">
        <v>860</v>
      </c>
      <c r="C230" s="18" t="s">
        <v>861</v>
      </c>
      <c r="D230" s="18" t="s">
        <v>862</v>
      </c>
      <c r="E230" s="18" t="s">
        <v>40</v>
      </c>
      <c r="F230" s="19">
        <v>93.5</v>
      </c>
      <c r="G230" s="19">
        <v>55</v>
      </c>
      <c r="H230" s="18" t="s">
        <v>33</v>
      </c>
      <c r="I230" s="18"/>
      <c r="J230" s="19">
        <v>55</v>
      </c>
      <c r="K230" s="18" t="s">
        <v>865</v>
      </c>
      <c r="L230" s="18" t="s">
        <v>41</v>
      </c>
      <c r="M230" s="18" t="s">
        <v>149</v>
      </c>
      <c r="N230" s="18"/>
      <c r="O230" s="18">
        <v>10</v>
      </c>
      <c r="P230" s="18"/>
      <c r="Q230" s="6"/>
    </row>
    <row r="231" s="2" customFormat="1" ht="57" customHeight="1" spans="1:17">
      <c r="A231" s="18" t="s">
        <v>866</v>
      </c>
      <c r="B231" s="18" t="s">
        <v>860</v>
      </c>
      <c r="C231" s="18" t="s">
        <v>867</v>
      </c>
      <c r="D231" s="18" t="s">
        <v>868</v>
      </c>
      <c r="E231" s="18" t="s">
        <v>40</v>
      </c>
      <c r="F231" s="19">
        <v>170</v>
      </c>
      <c r="G231" s="19">
        <v>100</v>
      </c>
      <c r="H231" s="18" t="s">
        <v>33</v>
      </c>
      <c r="I231" s="18"/>
      <c r="J231" s="19">
        <v>100</v>
      </c>
      <c r="K231" s="18" t="s">
        <v>869</v>
      </c>
      <c r="L231" s="18" t="s">
        <v>41</v>
      </c>
      <c r="M231" s="18" t="s">
        <v>149</v>
      </c>
      <c r="N231" s="18"/>
      <c r="O231" s="18">
        <v>19</v>
      </c>
      <c r="P231" s="18"/>
      <c r="Q231" s="6"/>
    </row>
    <row r="232" s="2" customFormat="1" ht="57" customHeight="1" spans="1:17">
      <c r="A232" s="18" t="s">
        <v>870</v>
      </c>
      <c r="B232" s="18" t="s">
        <v>321</v>
      </c>
      <c r="C232" s="18" t="s">
        <v>861</v>
      </c>
      <c r="D232" s="18" t="s">
        <v>862</v>
      </c>
      <c r="E232" s="18" t="s">
        <v>40</v>
      </c>
      <c r="F232" s="19">
        <v>85</v>
      </c>
      <c r="G232" s="19">
        <v>50</v>
      </c>
      <c r="H232" s="18" t="s">
        <v>33</v>
      </c>
      <c r="I232" s="18"/>
      <c r="J232" s="19">
        <v>50</v>
      </c>
      <c r="K232" s="18" t="s">
        <v>871</v>
      </c>
      <c r="L232" s="18" t="s">
        <v>41</v>
      </c>
      <c r="M232" s="18" t="s">
        <v>149</v>
      </c>
      <c r="N232" s="18"/>
      <c r="O232" s="18">
        <v>17</v>
      </c>
      <c r="P232" s="18"/>
      <c r="Q232" s="6"/>
    </row>
    <row r="233" s="2" customFormat="1" ht="46" customHeight="1" spans="1:17">
      <c r="A233" s="16" t="s">
        <v>872</v>
      </c>
      <c r="B233" s="16" t="s">
        <v>505</v>
      </c>
      <c r="C233" s="16" t="s">
        <v>873</v>
      </c>
      <c r="D233" s="16" t="s">
        <v>874</v>
      </c>
      <c r="E233" s="16" t="s">
        <v>40</v>
      </c>
      <c r="F233" s="17">
        <v>20.4</v>
      </c>
      <c r="G233" s="17">
        <v>12</v>
      </c>
      <c r="H233" s="16" t="s">
        <v>104</v>
      </c>
      <c r="I233" s="16"/>
      <c r="J233" s="17">
        <v>12</v>
      </c>
      <c r="K233" s="16" t="s">
        <v>875</v>
      </c>
      <c r="L233" s="16" t="s">
        <v>422</v>
      </c>
      <c r="M233" s="16" t="s">
        <v>422</v>
      </c>
      <c r="N233" s="18"/>
      <c r="O233" s="18"/>
      <c r="P233" s="18"/>
      <c r="Q233" s="6"/>
    </row>
    <row r="234" s="2" customFormat="1" ht="57" customHeight="1" spans="1:17">
      <c r="A234" s="16" t="s">
        <v>876</v>
      </c>
      <c r="B234" s="16" t="s">
        <v>505</v>
      </c>
      <c r="C234" s="16" t="s">
        <v>877</v>
      </c>
      <c r="D234" s="16" t="s">
        <v>878</v>
      </c>
      <c r="E234" s="16" t="s">
        <v>40</v>
      </c>
      <c r="F234" s="17">
        <v>25.5</v>
      </c>
      <c r="G234" s="17">
        <v>15</v>
      </c>
      <c r="H234" s="16" t="s">
        <v>104</v>
      </c>
      <c r="I234" s="16"/>
      <c r="J234" s="17">
        <v>15</v>
      </c>
      <c r="K234" s="16" t="s">
        <v>879</v>
      </c>
      <c r="L234" s="16" t="s">
        <v>422</v>
      </c>
      <c r="M234" s="16" t="s">
        <v>422</v>
      </c>
      <c r="N234" s="18"/>
      <c r="O234" s="16">
        <v>54</v>
      </c>
      <c r="P234" s="18"/>
      <c r="Q234" s="6"/>
    </row>
    <row r="235" s="2" customFormat="1" ht="96" customHeight="1" spans="1:17">
      <c r="A235" s="16" t="s">
        <v>880</v>
      </c>
      <c r="B235" s="16" t="s">
        <v>505</v>
      </c>
      <c r="C235" s="16" t="s">
        <v>881</v>
      </c>
      <c r="D235" s="16" t="s">
        <v>882</v>
      </c>
      <c r="E235" s="16" t="s">
        <v>40</v>
      </c>
      <c r="F235" s="17">
        <v>30.6</v>
      </c>
      <c r="G235" s="17">
        <v>18</v>
      </c>
      <c r="H235" s="16" t="s">
        <v>104</v>
      </c>
      <c r="I235" s="16"/>
      <c r="J235" s="17">
        <v>18</v>
      </c>
      <c r="K235" s="16" t="s">
        <v>883</v>
      </c>
      <c r="L235" s="16" t="s">
        <v>422</v>
      </c>
      <c r="M235" s="16" t="s">
        <v>422</v>
      </c>
      <c r="N235" s="16"/>
      <c r="O235" s="16">
        <v>200</v>
      </c>
      <c r="P235" s="18"/>
      <c r="Q235" s="6"/>
    </row>
    <row r="236" ht="154" customHeight="1" spans="1:16">
      <c r="A236" s="16" t="s">
        <v>884</v>
      </c>
      <c r="B236" s="16" t="s">
        <v>505</v>
      </c>
      <c r="C236" s="16" t="s">
        <v>885</v>
      </c>
      <c r="D236" s="16" t="s">
        <v>886</v>
      </c>
      <c r="E236" s="16" t="s">
        <v>532</v>
      </c>
      <c r="F236" s="17">
        <v>130</v>
      </c>
      <c r="G236" s="17">
        <v>100</v>
      </c>
      <c r="H236" s="16" t="s">
        <v>127</v>
      </c>
      <c r="I236" s="16"/>
      <c r="J236" s="17"/>
      <c r="K236" s="16"/>
      <c r="L236" s="16" t="s">
        <v>887</v>
      </c>
      <c r="M236" s="16" t="s">
        <v>777</v>
      </c>
      <c r="N236" s="16"/>
      <c r="O236" s="16">
        <v>100</v>
      </c>
      <c r="P236" s="16"/>
    </row>
    <row r="237" s="4" customFormat="1" ht="106" customHeight="1" spans="1:17">
      <c r="A237" s="16" t="s">
        <v>888</v>
      </c>
      <c r="B237" s="16" t="s">
        <v>505</v>
      </c>
      <c r="C237" s="16" t="s">
        <v>889</v>
      </c>
      <c r="D237" s="16" t="s">
        <v>890</v>
      </c>
      <c r="E237" s="16" t="s">
        <v>40</v>
      </c>
      <c r="F237" s="17">
        <v>680</v>
      </c>
      <c r="G237" s="17">
        <v>450</v>
      </c>
      <c r="H237" s="16" t="s">
        <v>33</v>
      </c>
      <c r="I237" s="16"/>
      <c r="J237" s="17">
        <v>450</v>
      </c>
      <c r="K237" s="16" t="s">
        <v>891</v>
      </c>
      <c r="L237" s="16" t="s">
        <v>41</v>
      </c>
      <c r="M237" s="16" t="s">
        <v>892</v>
      </c>
      <c r="N237" s="16"/>
      <c r="O237" s="16">
        <v>2750</v>
      </c>
      <c r="P237" s="18"/>
      <c r="Q237" s="6"/>
    </row>
    <row r="238" s="8" customFormat="1" ht="47" customHeight="1" spans="1:17">
      <c r="A238" s="16" t="s">
        <v>893</v>
      </c>
      <c r="B238" s="16" t="s">
        <v>894</v>
      </c>
      <c r="C238" s="16"/>
      <c r="D238" s="16"/>
      <c r="E238" s="16"/>
      <c r="F238" s="17">
        <f>SUM(F239:F251)</f>
        <v>1950</v>
      </c>
      <c r="G238" s="17">
        <f>SUM(G239:G251)</f>
        <v>1430</v>
      </c>
      <c r="H238" s="17"/>
      <c r="I238" s="17"/>
      <c r="J238" s="17"/>
      <c r="K238" s="16"/>
      <c r="L238" s="16"/>
      <c r="M238" s="16"/>
      <c r="N238" s="18"/>
      <c r="O238" s="18"/>
      <c r="P238" s="18"/>
      <c r="Q238" s="34"/>
    </row>
    <row r="239" s="8" customFormat="1" ht="52" customHeight="1" spans="1:17">
      <c r="A239" s="18" t="s">
        <v>895</v>
      </c>
      <c r="B239" s="18" t="s">
        <v>896</v>
      </c>
      <c r="C239" s="18" t="s">
        <v>897</v>
      </c>
      <c r="D239" s="18" t="s">
        <v>898</v>
      </c>
      <c r="E239" s="18" t="s">
        <v>899</v>
      </c>
      <c r="F239" s="33">
        <v>150</v>
      </c>
      <c r="G239" s="22">
        <v>110</v>
      </c>
      <c r="H239" s="18" t="s">
        <v>33</v>
      </c>
      <c r="I239" s="22"/>
      <c r="J239" s="22">
        <v>110</v>
      </c>
      <c r="K239" s="18" t="s">
        <v>900</v>
      </c>
      <c r="L239" s="18" t="s">
        <v>186</v>
      </c>
      <c r="M239" s="18" t="s">
        <v>42</v>
      </c>
      <c r="N239" s="18">
        <v>1</v>
      </c>
      <c r="O239" s="18">
        <v>106</v>
      </c>
      <c r="P239" s="18"/>
      <c r="Q239" s="35"/>
    </row>
    <row r="240" s="8" customFormat="1" ht="96" customHeight="1" spans="1:17">
      <c r="A240" s="18" t="s">
        <v>901</v>
      </c>
      <c r="B240" s="18" t="s">
        <v>902</v>
      </c>
      <c r="C240" s="18" t="s">
        <v>903</v>
      </c>
      <c r="D240" s="18" t="s">
        <v>904</v>
      </c>
      <c r="E240" s="18" t="s">
        <v>899</v>
      </c>
      <c r="F240" s="33">
        <v>150</v>
      </c>
      <c r="G240" s="22">
        <v>110</v>
      </c>
      <c r="H240" s="18" t="s">
        <v>33</v>
      </c>
      <c r="I240" s="22"/>
      <c r="J240" s="22">
        <v>110</v>
      </c>
      <c r="K240" s="18" t="s">
        <v>905</v>
      </c>
      <c r="L240" s="18" t="s">
        <v>186</v>
      </c>
      <c r="M240" s="18" t="s">
        <v>155</v>
      </c>
      <c r="N240" s="18">
        <v>1</v>
      </c>
      <c r="O240" s="18">
        <v>69</v>
      </c>
      <c r="P240" s="18"/>
      <c r="Q240" s="35"/>
    </row>
    <row r="241" s="8" customFormat="1" ht="56" customHeight="1" spans="1:17">
      <c r="A241" s="18" t="s">
        <v>906</v>
      </c>
      <c r="B241" s="18" t="s">
        <v>907</v>
      </c>
      <c r="C241" s="18" t="s">
        <v>908</v>
      </c>
      <c r="D241" s="18" t="s">
        <v>909</v>
      </c>
      <c r="E241" s="18" t="s">
        <v>899</v>
      </c>
      <c r="F241" s="33">
        <v>150</v>
      </c>
      <c r="G241" s="22">
        <v>110</v>
      </c>
      <c r="H241" s="18" t="s">
        <v>33</v>
      </c>
      <c r="I241" s="22"/>
      <c r="J241" s="22">
        <v>110</v>
      </c>
      <c r="K241" s="18" t="s">
        <v>910</v>
      </c>
      <c r="L241" s="18" t="s">
        <v>186</v>
      </c>
      <c r="M241" s="18" t="s">
        <v>79</v>
      </c>
      <c r="N241" s="18">
        <v>1</v>
      </c>
      <c r="O241" s="18">
        <v>61</v>
      </c>
      <c r="P241" s="18"/>
      <c r="Q241" s="35"/>
    </row>
    <row r="242" s="8" customFormat="1" ht="99" customHeight="1" spans="1:17">
      <c r="A242" s="18" t="s">
        <v>911</v>
      </c>
      <c r="B242" s="18" t="s">
        <v>912</v>
      </c>
      <c r="C242" s="18" t="s">
        <v>913</v>
      </c>
      <c r="D242" s="18" t="s">
        <v>914</v>
      </c>
      <c r="E242" s="18" t="s">
        <v>899</v>
      </c>
      <c r="F242" s="33">
        <v>150</v>
      </c>
      <c r="G242" s="22">
        <v>110</v>
      </c>
      <c r="H242" s="18" t="s">
        <v>33</v>
      </c>
      <c r="I242" s="22"/>
      <c r="J242" s="22">
        <v>110</v>
      </c>
      <c r="K242" s="18" t="s">
        <v>915</v>
      </c>
      <c r="L242" s="18" t="s">
        <v>186</v>
      </c>
      <c r="M242" s="18" t="s">
        <v>92</v>
      </c>
      <c r="N242" s="18">
        <v>1</v>
      </c>
      <c r="O242" s="18">
        <v>61</v>
      </c>
      <c r="P242" s="18"/>
      <c r="Q242" s="35"/>
    </row>
    <row r="243" s="8" customFormat="1" ht="99" customHeight="1" spans="1:17">
      <c r="A243" s="18" t="s">
        <v>916</v>
      </c>
      <c r="B243" s="18" t="s">
        <v>917</v>
      </c>
      <c r="C243" s="18" t="s">
        <v>913</v>
      </c>
      <c r="D243" s="18" t="s">
        <v>914</v>
      </c>
      <c r="E243" s="18" t="s">
        <v>899</v>
      </c>
      <c r="F243" s="33">
        <v>150</v>
      </c>
      <c r="G243" s="22">
        <v>110</v>
      </c>
      <c r="H243" s="18" t="s">
        <v>33</v>
      </c>
      <c r="I243" s="22"/>
      <c r="J243" s="22">
        <v>110</v>
      </c>
      <c r="K243" s="18" t="s">
        <v>918</v>
      </c>
      <c r="L243" s="18" t="s">
        <v>186</v>
      </c>
      <c r="M243" s="18" t="s">
        <v>92</v>
      </c>
      <c r="N243" s="18">
        <v>1</v>
      </c>
      <c r="O243" s="18">
        <v>98</v>
      </c>
      <c r="P243" s="18"/>
      <c r="Q243" s="35"/>
    </row>
    <row r="244" s="8" customFormat="1" ht="99" customHeight="1" spans="1:17">
      <c r="A244" s="18" t="s">
        <v>919</v>
      </c>
      <c r="B244" s="18" t="s">
        <v>89</v>
      </c>
      <c r="C244" s="18" t="s">
        <v>913</v>
      </c>
      <c r="D244" s="18" t="s">
        <v>914</v>
      </c>
      <c r="E244" s="18" t="s">
        <v>899</v>
      </c>
      <c r="F244" s="33">
        <v>150</v>
      </c>
      <c r="G244" s="22">
        <v>110</v>
      </c>
      <c r="H244" s="18" t="s">
        <v>33</v>
      </c>
      <c r="I244" s="22"/>
      <c r="J244" s="22">
        <v>110</v>
      </c>
      <c r="K244" s="18" t="s">
        <v>920</v>
      </c>
      <c r="L244" s="18" t="s">
        <v>186</v>
      </c>
      <c r="M244" s="18" t="s">
        <v>92</v>
      </c>
      <c r="N244" s="18">
        <v>1</v>
      </c>
      <c r="O244" s="18">
        <v>80</v>
      </c>
      <c r="P244" s="18"/>
      <c r="Q244" s="35"/>
    </row>
    <row r="245" s="8" customFormat="1" ht="99" customHeight="1" spans="1:17">
      <c r="A245" s="18" t="s">
        <v>921</v>
      </c>
      <c r="B245" s="18" t="s">
        <v>805</v>
      </c>
      <c r="C245" s="18" t="s">
        <v>913</v>
      </c>
      <c r="D245" s="18" t="s">
        <v>914</v>
      </c>
      <c r="E245" s="18" t="s">
        <v>899</v>
      </c>
      <c r="F245" s="33">
        <v>150</v>
      </c>
      <c r="G245" s="22">
        <v>110</v>
      </c>
      <c r="H245" s="18" t="s">
        <v>33</v>
      </c>
      <c r="I245" s="22"/>
      <c r="J245" s="22">
        <v>110</v>
      </c>
      <c r="K245" s="18" t="s">
        <v>922</v>
      </c>
      <c r="L245" s="18" t="s">
        <v>186</v>
      </c>
      <c r="M245" s="18" t="s">
        <v>92</v>
      </c>
      <c r="N245" s="18"/>
      <c r="O245" s="18">
        <v>58</v>
      </c>
      <c r="P245" s="18"/>
      <c r="Q245" s="35"/>
    </row>
    <row r="246" s="8" customFormat="1" ht="79" customHeight="1" spans="1:17">
      <c r="A246" s="18" t="s">
        <v>923</v>
      </c>
      <c r="B246" s="18" t="s">
        <v>924</v>
      </c>
      <c r="C246" s="18" t="s">
        <v>925</v>
      </c>
      <c r="D246" s="18" t="s">
        <v>914</v>
      </c>
      <c r="E246" s="18" t="s">
        <v>899</v>
      </c>
      <c r="F246" s="33">
        <v>150</v>
      </c>
      <c r="G246" s="22">
        <v>110</v>
      </c>
      <c r="H246" s="18" t="s">
        <v>33</v>
      </c>
      <c r="I246" s="22"/>
      <c r="J246" s="22">
        <v>110</v>
      </c>
      <c r="K246" s="18" t="s">
        <v>926</v>
      </c>
      <c r="L246" s="18" t="s">
        <v>186</v>
      </c>
      <c r="M246" s="18" t="s">
        <v>706</v>
      </c>
      <c r="N246" s="18">
        <v>1</v>
      </c>
      <c r="O246" s="18">
        <v>83</v>
      </c>
      <c r="P246" s="18"/>
      <c r="Q246" s="35"/>
    </row>
    <row r="247" s="8" customFormat="1" ht="79" customHeight="1" spans="1:17">
      <c r="A247" s="18" t="s">
        <v>927</v>
      </c>
      <c r="B247" s="18" t="s">
        <v>928</v>
      </c>
      <c r="C247" s="18" t="s">
        <v>925</v>
      </c>
      <c r="D247" s="18" t="s">
        <v>914</v>
      </c>
      <c r="E247" s="18" t="s">
        <v>899</v>
      </c>
      <c r="F247" s="33">
        <v>150</v>
      </c>
      <c r="G247" s="22">
        <v>110</v>
      </c>
      <c r="H247" s="18" t="s">
        <v>33</v>
      </c>
      <c r="I247" s="22"/>
      <c r="J247" s="22">
        <v>110</v>
      </c>
      <c r="K247" s="18" t="s">
        <v>929</v>
      </c>
      <c r="L247" s="18" t="s">
        <v>186</v>
      </c>
      <c r="M247" s="18" t="s">
        <v>57</v>
      </c>
      <c r="N247" s="18">
        <v>1</v>
      </c>
      <c r="O247" s="18">
        <v>90</v>
      </c>
      <c r="P247" s="18"/>
      <c r="Q247" s="35"/>
    </row>
    <row r="248" s="8" customFormat="1" ht="79" customHeight="1" spans="1:17">
      <c r="A248" s="18" t="s">
        <v>930</v>
      </c>
      <c r="B248" s="18" t="s">
        <v>848</v>
      </c>
      <c r="C248" s="18" t="s">
        <v>925</v>
      </c>
      <c r="D248" s="18" t="s">
        <v>914</v>
      </c>
      <c r="E248" s="18" t="s">
        <v>931</v>
      </c>
      <c r="F248" s="33">
        <v>150</v>
      </c>
      <c r="G248" s="22">
        <v>110</v>
      </c>
      <c r="H248" s="18" t="s">
        <v>33</v>
      </c>
      <c r="I248" s="22"/>
      <c r="J248" s="22">
        <v>110</v>
      </c>
      <c r="K248" s="18" t="s">
        <v>910</v>
      </c>
      <c r="L248" s="18" t="s">
        <v>186</v>
      </c>
      <c r="M248" s="18" t="s">
        <v>691</v>
      </c>
      <c r="N248" s="18">
        <v>1</v>
      </c>
      <c r="O248" s="18">
        <v>54</v>
      </c>
      <c r="P248" s="18"/>
      <c r="Q248" s="35"/>
    </row>
    <row r="249" s="8" customFormat="1" ht="79" customHeight="1" spans="1:17">
      <c r="A249" s="18" t="s">
        <v>932</v>
      </c>
      <c r="B249" s="18" t="s">
        <v>933</v>
      </c>
      <c r="C249" s="18" t="s">
        <v>925</v>
      </c>
      <c r="D249" s="18" t="s">
        <v>914</v>
      </c>
      <c r="E249" s="18" t="s">
        <v>899</v>
      </c>
      <c r="F249" s="33">
        <v>150</v>
      </c>
      <c r="G249" s="22">
        <v>110</v>
      </c>
      <c r="H249" s="18" t="s">
        <v>33</v>
      </c>
      <c r="I249" s="22"/>
      <c r="J249" s="22">
        <v>110</v>
      </c>
      <c r="K249" s="18" t="s">
        <v>934</v>
      </c>
      <c r="L249" s="18" t="s">
        <v>186</v>
      </c>
      <c r="M249" s="18" t="s">
        <v>404</v>
      </c>
      <c r="N249" s="18">
        <v>1</v>
      </c>
      <c r="O249" s="18">
        <v>60</v>
      </c>
      <c r="P249" s="18"/>
      <c r="Q249" s="35"/>
    </row>
    <row r="250" s="8" customFormat="1" ht="74" customHeight="1" spans="1:17">
      <c r="A250" s="18" t="s">
        <v>935</v>
      </c>
      <c r="B250" s="18" t="s">
        <v>936</v>
      </c>
      <c r="C250" s="18" t="s">
        <v>937</v>
      </c>
      <c r="D250" s="18" t="s">
        <v>938</v>
      </c>
      <c r="E250" s="18" t="s">
        <v>899</v>
      </c>
      <c r="F250" s="33">
        <v>150</v>
      </c>
      <c r="G250" s="22">
        <v>110</v>
      </c>
      <c r="H250" s="18" t="s">
        <v>33</v>
      </c>
      <c r="I250" s="22"/>
      <c r="J250" s="22">
        <v>110</v>
      </c>
      <c r="K250" s="18" t="s">
        <v>939</v>
      </c>
      <c r="L250" s="18" t="s">
        <v>186</v>
      </c>
      <c r="M250" s="18" t="s">
        <v>53</v>
      </c>
      <c r="N250" s="18">
        <v>1</v>
      </c>
      <c r="O250" s="18">
        <v>62</v>
      </c>
      <c r="P250" s="18"/>
      <c r="Q250" s="35"/>
    </row>
    <row r="251" s="8" customFormat="1" ht="74" customHeight="1" spans="1:17">
      <c r="A251" s="18" t="s">
        <v>940</v>
      </c>
      <c r="B251" s="18" t="s">
        <v>720</v>
      </c>
      <c r="C251" s="18" t="s">
        <v>941</v>
      </c>
      <c r="D251" s="18" t="s">
        <v>942</v>
      </c>
      <c r="E251" s="18" t="s">
        <v>899</v>
      </c>
      <c r="F251" s="33">
        <v>150</v>
      </c>
      <c r="G251" s="22">
        <v>110</v>
      </c>
      <c r="H251" s="18" t="s">
        <v>33</v>
      </c>
      <c r="I251" s="22"/>
      <c r="J251" s="22">
        <v>110</v>
      </c>
      <c r="K251" s="18" t="s">
        <v>943</v>
      </c>
      <c r="L251" s="18" t="s">
        <v>186</v>
      </c>
      <c r="M251" s="18" t="s">
        <v>66</v>
      </c>
      <c r="N251" s="18">
        <v>1</v>
      </c>
      <c r="O251" s="18">
        <v>117</v>
      </c>
      <c r="P251" s="18"/>
      <c r="Q251" s="35"/>
    </row>
    <row r="252" s="7" customFormat="1" ht="32" customHeight="1" spans="1:17">
      <c r="A252" s="16" t="s">
        <v>944</v>
      </c>
      <c r="B252" s="16"/>
      <c r="C252" s="16"/>
      <c r="D252" s="16"/>
      <c r="E252" s="16"/>
      <c r="F252" s="17">
        <f>F253+F309+F324</f>
        <v>5481.72</v>
      </c>
      <c r="G252" s="17">
        <f>G253+G309+G324</f>
        <v>3466.92</v>
      </c>
      <c r="H252" s="17"/>
      <c r="I252" s="17"/>
      <c r="J252" s="17"/>
      <c r="K252" s="16"/>
      <c r="L252" s="16"/>
      <c r="M252" s="16"/>
      <c r="N252" s="18"/>
      <c r="O252" s="18"/>
      <c r="P252" s="18"/>
      <c r="Q252" s="36"/>
    </row>
    <row r="253" s="7" customFormat="1" ht="82" customHeight="1" spans="1:17">
      <c r="A253" s="16" t="s">
        <v>945</v>
      </c>
      <c r="B253" s="16" t="s">
        <v>946</v>
      </c>
      <c r="C253" s="16" t="s">
        <v>947</v>
      </c>
      <c r="D253" s="16"/>
      <c r="E253" s="16"/>
      <c r="F253" s="17">
        <f>SUM(F254:F308)</f>
        <v>1750</v>
      </c>
      <c r="G253" s="17">
        <f>SUM(G254:G308)</f>
        <v>1345</v>
      </c>
      <c r="H253" s="17"/>
      <c r="I253" s="17"/>
      <c r="J253" s="17"/>
      <c r="K253" s="16"/>
      <c r="L253" s="16"/>
      <c r="M253" s="16"/>
      <c r="N253" s="18"/>
      <c r="O253" s="18"/>
      <c r="P253" s="18"/>
      <c r="Q253" s="36"/>
    </row>
    <row r="254" s="9" customFormat="1" ht="42" customHeight="1" spans="1:17">
      <c r="A254" s="18" t="s">
        <v>948</v>
      </c>
      <c r="B254" s="18" t="s">
        <v>293</v>
      </c>
      <c r="C254" s="18" t="s">
        <v>949</v>
      </c>
      <c r="D254" s="18" t="s">
        <v>950</v>
      </c>
      <c r="E254" s="18" t="s">
        <v>40</v>
      </c>
      <c r="F254" s="19">
        <v>26</v>
      </c>
      <c r="G254" s="19">
        <v>20</v>
      </c>
      <c r="H254" s="18" t="s">
        <v>33</v>
      </c>
      <c r="I254" s="18" t="s">
        <v>34</v>
      </c>
      <c r="J254" s="21"/>
      <c r="K254" s="18"/>
      <c r="L254" s="18" t="s">
        <v>206</v>
      </c>
      <c r="M254" s="18" t="s">
        <v>48</v>
      </c>
      <c r="N254" s="22"/>
      <c r="O254" s="22">
        <v>7</v>
      </c>
      <c r="P254" s="18"/>
      <c r="Q254" s="37"/>
    </row>
    <row r="255" s="9" customFormat="1" ht="42" customHeight="1" spans="1:17">
      <c r="A255" s="18" t="s">
        <v>951</v>
      </c>
      <c r="B255" s="18" t="s">
        <v>620</v>
      </c>
      <c r="C255" s="18" t="s">
        <v>952</v>
      </c>
      <c r="D255" s="18" t="s">
        <v>950</v>
      </c>
      <c r="E255" s="18" t="s">
        <v>40</v>
      </c>
      <c r="F255" s="19">
        <v>19.5</v>
      </c>
      <c r="G255" s="19">
        <v>15</v>
      </c>
      <c r="H255" s="18" t="s">
        <v>33</v>
      </c>
      <c r="I255" s="18" t="s">
        <v>34</v>
      </c>
      <c r="J255" s="21"/>
      <c r="K255" s="18"/>
      <c r="L255" s="18" t="s">
        <v>206</v>
      </c>
      <c r="M255" s="18" t="s">
        <v>48</v>
      </c>
      <c r="N255" s="22">
        <v>1</v>
      </c>
      <c r="O255" s="22">
        <v>6</v>
      </c>
      <c r="P255" s="18"/>
      <c r="Q255" s="37"/>
    </row>
    <row r="256" s="9" customFormat="1" ht="42" customHeight="1" spans="1:17">
      <c r="A256" s="18" t="s">
        <v>953</v>
      </c>
      <c r="B256" s="18" t="s">
        <v>235</v>
      </c>
      <c r="C256" s="18" t="s">
        <v>954</v>
      </c>
      <c r="D256" s="18" t="s">
        <v>950</v>
      </c>
      <c r="E256" s="18" t="s">
        <v>40</v>
      </c>
      <c r="F256" s="19">
        <v>21</v>
      </c>
      <c r="G256" s="19">
        <v>15</v>
      </c>
      <c r="H256" s="18" t="s">
        <v>33</v>
      </c>
      <c r="I256" s="18" t="s">
        <v>34</v>
      </c>
      <c r="J256" s="21"/>
      <c r="K256" s="18"/>
      <c r="L256" s="18" t="s">
        <v>206</v>
      </c>
      <c r="M256" s="18" t="s">
        <v>48</v>
      </c>
      <c r="N256" s="22">
        <v>1</v>
      </c>
      <c r="O256" s="22">
        <v>23</v>
      </c>
      <c r="P256" s="18"/>
      <c r="Q256" s="37"/>
    </row>
    <row r="257" s="9" customFormat="1" ht="42" customHeight="1" spans="1:17">
      <c r="A257" s="18" t="s">
        <v>955</v>
      </c>
      <c r="B257" s="18" t="s">
        <v>956</v>
      </c>
      <c r="C257" s="18" t="s">
        <v>957</v>
      </c>
      <c r="D257" s="18" t="s">
        <v>950</v>
      </c>
      <c r="E257" s="18" t="s">
        <v>40</v>
      </c>
      <c r="F257" s="19">
        <v>11.7</v>
      </c>
      <c r="G257" s="19">
        <v>9</v>
      </c>
      <c r="H257" s="18" t="s">
        <v>33</v>
      </c>
      <c r="I257" s="18" t="s">
        <v>34</v>
      </c>
      <c r="J257" s="21"/>
      <c r="K257" s="18"/>
      <c r="L257" s="18" t="s">
        <v>206</v>
      </c>
      <c r="M257" s="18" t="s">
        <v>706</v>
      </c>
      <c r="N257" s="22"/>
      <c r="O257" s="18">
        <v>27</v>
      </c>
      <c r="P257" s="18"/>
      <c r="Q257" s="37"/>
    </row>
    <row r="258" s="9" customFormat="1" ht="42" customHeight="1" spans="1:17">
      <c r="A258" s="18" t="s">
        <v>958</v>
      </c>
      <c r="B258" s="18" t="s">
        <v>959</v>
      </c>
      <c r="C258" s="18" t="s">
        <v>960</v>
      </c>
      <c r="D258" s="18" t="s">
        <v>950</v>
      </c>
      <c r="E258" s="18" t="s">
        <v>40</v>
      </c>
      <c r="F258" s="19">
        <v>36.4</v>
      </c>
      <c r="G258" s="19">
        <v>28</v>
      </c>
      <c r="H258" s="18" t="s">
        <v>33</v>
      </c>
      <c r="I258" s="18" t="s">
        <v>34</v>
      </c>
      <c r="J258" s="21"/>
      <c r="K258" s="18"/>
      <c r="L258" s="18" t="s">
        <v>206</v>
      </c>
      <c r="M258" s="18" t="s">
        <v>706</v>
      </c>
      <c r="N258" s="22"/>
      <c r="O258" s="18">
        <v>31</v>
      </c>
      <c r="P258" s="18"/>
      <c r="Q258" s="37"/>
    </row>
    <row r="259" s="9" customFormat="1" ht="42" customHeight="1" spans="1:17">
      <c r="A259" s="18" t="s">
        <v>961</v>
      </c>
      <c r="B259" s="18" t="s">
        <v>962</v>
      </c>
      <c r="C259" s="18" t="s">
        <v>963</v>
      </c>
      <c r="D259" s="18" t="s">
        <v>950</v>
      </c>
      <c r="E259" s="18" t="s">
        <v>40</v>
      </c>
      <c r="F259" s="19">
        <v>3.9</v>
      </c>
      <c r="G259" s="19">
        <v>3</v>
      </c>
      <c r="H259" s="18" t="s">
        <v>33</v>
      </c>
      <c r="I259" s="18" t="s">
        <v>34</v>
      </c>
      <c r="J259" s="21"/>
      <c r="K259" s="18"/>
      <c r="L259" s="18" t="s">
        <v>206</v>
      </c>
      <c r="M259" s="18" t="s">
        <v>66</v>
      </c>
      <c r="N259" s="22"/>
      <c r="O259" s="18">
        <v>7</v>
      </c>
      <c r="P259" s="18"/>
      <c r="Q259" s="37"/>
    </row>
    <row r="260" s="9" customFormat="1" ht="42" customHeight="1" spans="1:17">
      <c r="A260" s="18" t="s">
        <v>964</v>
      </c>
      <c r="B260" s="18" t="s">
        <v>965</v>
      </c>
      <c r="C260" s="18" t="s">
        <v>966</v>
      </c>
      <c r="D260" s="18" t="s">
        <v>950</v>
      </c>
      <c r="E260" s="18" t="s">
        <v>40</v>
      </c>
      <c r="F260" s="19">
        <v>16.9</v>
      </c>
      <c r="G260" s="19">
        <v>13</v>
      </c>
      <c r="H260" s="18" t="s">
        <v>33</v>
      </c>
      <c r="I260" s="18" t="s">
        <v>34</v>
      </c>
      <c r="J260" s="21"/>
      <c r="K260" s="18"/>
      <c r="L260" s="18" t="s">
        <v>206</v>
      </c>
      <c r="M260" s="18" t="s">
        <v>66</v>
      </c>
      <c r="N260" s="22">
        <v>1</v>
      </c>
      <c r="O260" s="18">
        <v>15</v>
      </c>
      <c r="P260" s="18"/>
      <c r="Q260" s="37"/>
    </row>
    <row r="261" s="9" customFormat="1" ht="42" customHeight="1" spans="1:17">
      <c r="A261" s="18" t="s">
        <v>967</v>
      </c>
      <c r="B261" s="18" t="s">
        <v>720</v>
      </c>
      <c r="C261" s="18" t="s">
        <v>968</v>
      </c>
      <c r="D261" s="18" t="s">
        <v>950</v>
      </c>
      <c r="E261" s="18" t="s">
        <v>40</v>
      </c>
      <c r="F261" s="19">
        <v>36.4</v>
      </c>
      <c r="G261" s="19">
        <v>28</v>
      </c>
      <c r="H261" s="18" t="s">
        <v>33</v>
      </c>
      <c r="I261" s="18" t="s">
        <v>34</v>
      </c>
      <c r="J261" s="21"/>
      <c r="K261" s="18"/>
      <c r="L261" s="18" t="s">
        <v>206</v>
      </c>
      <c r="M261" s="18" t="s">
        <v>66</v>
      </c>
      <c r="N261" s="22">
        <v>1</v>
      </c>
      <c r="O261" s="18">
        <v>25</v>
      </c>
      <c r="P261" s="18"/>
      <c r="Q261" s="37"/>
    </row>
    <row r="262" s="9" customFormat="1" ht="42" customHeight="1" spans="1:17">
      <c r="A262" s="18" t="s">
        <v>969</v>
      </c>
      <c r="B262" s="18" t="s">
        <v>970</v>
      </c>
      <c r="C262" s="18" t="s">
        <v>963</v>
      </c>
      <c r="D262" s="18" t="s">
        <v>950</v>
      </c>
      <c r="E262" s="18" t="s">
        <v>40</v>
      </c>
      <c r="F262" s="19">
        <v>5.2</v>
      </c>
      <c r="G262" s="19">
        <v>4</v>
      </c>
      <c r="H262" s="18" t="s">
        <v>33</v>
      </c>
      <c r="I262" s="18" t="s">
        <v>34</v>
      </c>
      <c r="J262" s="19"/>
      <c r="K262" s="18"/>
      <c r="L262" s="18" t="s">
        <v>206</v>
      </c>
      <c r="M262" s="18" t="s">
        <v>62</v>
      </c>
      <c r="N262" s="22"/>
      <c r="O262" s="22">
        <v>5</v>
      </c>
      <c r="P262" s="18"/>
      <c r="Q262" s="37"/>
    </row>
    <row r="263" s="9" customFormat="1" ht="42" customHeight="1" spans="1:17">
      <c r="A263" s="18" t="s">
        <v>971</v>
      </c>
      <c r="B263" s="18" t="s">
        <v>681</v>
      </c>
      <c r="C263" s="18" t="s">
        <v>972</v>
      </c>
      <c r="D263" s="18" t="s">
        <v>950</v>
      </c>
      <c r="E263" s="18" t="s">
        <v>40</v>
      </c>
      <c r="F263" s="19">
        <v>36.4</v>
      </c>
      <c r="G263" s="19">
        <v>28</v>
      </c>
      <c r="H263" s="18" t="s">
        <v>33</v>
      </c>
      <c r="I263" s="18" t="s">
        <v>34</v>
      </c>
      <c r="J263" s="19"/>
      <c r="K263" s="18"/>
      <c r="L263" s="18" t="s">
        <v>206</v>
      </c>
      <c r="M263" s="18" t="s">
        <v>62</v>
      </c>
      <c r="N263" s="22">
        <v>1</v>
      </c>
      <c r="O263" s="22">
        <v>21</v>
      </c>
      <c r="P263" s="18"/>
      <c r="Q263" s="37"/>
    </row>
    <row r="264" s="9" customFormat="1" ht="42" customHeight="1" spans="1:17">
      <c r="A264" s="18" t="s">
        <v>973</v>
      </c>
      <c r="B264" s="18" t="s">
        <v>974</v>
      </c>
      <c r="C264" s="18" t="s">
        <v>975</v>
      </c>
      <c r="D264" s="18" t="s">
        <v>950</v>
      </c>
      <c r="E264" s="18" t="s">
        <v>40</v>
      </c>
      <c r="F264" s="19">
        <v>70.2</v>
      </c>
      <c r="G264" s="19">
        <v>54</v>
      </c>
      <c r="H264" s="18" t="s">
        <v>33</v>
      </c>
      <c r="I264" s="18" t="s">
        <v>34</v>
      </c>
      <c r="J264" s="19"/>
      <c r="K264" s="18"/>
      <c r="L264" s="18" t="s">
        <v>206</v>
      </c>
      <c r="M264" s="18" t="s">
        <v>62</v>
      </c>
      <c r="N264" s="22"/>
      <c r="O264" s="22">
        <v>10</v>
      </c>
      <c r="P264" s="18"/>
      <c r="Q264" s="37"/>
    </row>
    <row r="265" s="9" customFormat="1" ht="42" customHeight="1" spans="1:17">
      <c r="A265" s="18" t="s">
        <v>976</v>
      </c>
      <c r="B265" s="18" t="s">
        <v>676</v>
      </c>
      <c r="C265" s="18" t="s">
        <v>977</v>
      </c>
      <c r="D265" s="18" t="s">
        <v>950</v>
      </c>
      <c r="E265" s="18" t="s">
        <v>40</v>
      </c>
      <c r="F265" s="19">
        <v>33.8</v>
      </c>
      <c r="G265" s="19">
        <v>26</v>
      </c>
      <c r="H265" s="18" t="s">
        <v>33</v>
      </c>
      <c r="I265" s="18" t="s">
        <v>34</v>
      </c>
      <c r="J265" s="19"/>
      <c r="K265" s="18"/>
      <c r="L265" s="18" t="s">
        <v>206</v>
      </c>
      <c r="M265" s="18" t="s">
        <v>499</v>
      </c>
      <c r="N265" s="22"/>
      <c r="O265" s="18">
        <v>13</v>
      </c>
      <c r="P265" s="18"/>
      <c r="Q265" s="37"/>
    </row>
    <row r="266" s="9" customFormat="1" ht="42" customHeight="1" spans="1:17">
      <c r="A266" s="18" t="s">
        <v>978</v>
      </c>
      <c r="B266" s="18" t="s">
        <v>672</v>
      </c>
      <c r="C266" s="18" t="s">
        <v>979</v>
      </c>
      <c r="D266" s="18" t="s">
        <v>950</v>
      </c>
      <c r="E266" s="18" t="s">
        <v>40</v>
      </c>
      <c r="F266" s="19">
        <v>26</v>
      </c>
      <c r="G266" s="19">
        <v>20</v>
      </c>
      <c r="H266" s="18" t="s">
        <v>33</v>
      </c>
      <c r="I266" s="18" t="s">
        <v>34</v>
      </c>
      <c r="J266" s="19"/>
      <c r="K266" s="18"/>
      <c r="L266" s="18" t="s">
        <v>206</v>
      </c>
      <c r="M266" s="18" t="s">
        <v>499</v>
      </c>
      <c r="N266" s="22">
        <v>1</v>
      </c>
      <c r="O266" s="18">
        <v>3</v>
      </c>
      <c r="P266" s="18"/>
      <c r="Q266" s="37"/>
    </row>
    <row r="267" s="9" customFormat="1" ht="42" customHeight="1" spans="1:17">
      <c r="A267" s="18" t="s">
        <v>980</v>
      </c>
      <c r="B267" s="18" t="s">
        <v>981</v>
      </c>
      <c r="C267" s="18" t="s">
        <v>982</v>
      </c>
      <c r="D267" s="18" t="s">
        <v>950</v>
      </c>
      <c r="E267" s="18" t="s">
        <v>40</v>
      </c>
      <c r="F267" s="19">
        <v>19.5</v>
      </c>
      <c r="G267" s="19">
        <v>15</v>
      </c>
      <c r="H267" s="18" t="s">
        <v>33</v>
      </c>
      <c r="I267" s="18" t="s">
        <v>34</v>
      </c>
      <c r="J267" s="19"/>
      <c r="K267" s="18"/>
      <c r="L267" s="18" t="s">
        <v>206</v>
      </c>
      <c r="M267" s="18" t="s">
        <v>499</v>
      </c>
      <c r="N267" s="22">
        <v>1</v>
      </c>
      <c r="O267" s="18">
        <v>4</v>
      </c>
      <c r="P267" s="18"/>
      <c r="Q267" s="37"/>
    </row>
    <row r="268" s="9" customFormat="1" ht="42" customHeight="1" spans="1:17">
      <c r="A268" s="18" t="s">
        <v>983</v>
      </c>
      <c r="B268" s="18" t="s">
        <v>984</v>
      </c>
      <c r="C268" s="18" t="s">
        <v>985</v>
      </c>
      <c r="D268" s="18" t="s">
        <v>950</v>
      </c>
      <c r="E268" s="18" t="s">
        <v>40</v>
      </c>
      <c r="F268" s="19">
        <v>45.5</v>
      </c>
      <c r="G268" s="19">
        <v>35</v>
      </c>
      <c r="H268" s="18" t="s">
        <v>33</v>
      </c>
      <c r="I268" s="18" t="s">
        <v>34</v>
      </c>
      <c r="J268" s="19"/>
      <c r="K268" s="18"/>
      <c r="L268" s="18" t="s">
        <v>206</v>
      </c>
      <c r="M268" s="18" t="s">
        <v>109</v>
      </c>
      <c r="N268" s="18"/>
      <c r="O268" s="18">
        <v>5</v>
      </c>
      <c r="P268" s="18"/>
      <c r="Q268" s="37"/>
    </row>
    <row r="269" s="9" customFormat="1" ht="42" customHeight="1" spans="1:17">
      <c r="A269" s="18" t="s">
        <v>986</v>
      </c>
      <c r="B269" s="18" t="s">
        <v>831</v>
      </c>
      <c r="C269" s="18" t="s">
        <v>987</v>
      </c>
      <c r="D269" s="18" t="s">
        <v>950</v>
      </c>
      <c r="E269" s="18" t="s">
        <v>40</v>
      </c>
      <c r="F269" s="19">
        <v>32.5</v>
      </c>
      <c r="G269" s="19">
        <v>25</v>
      </c>
      <c r="H269" s="18" t="s">
        <v>33</v>
      </c>
      <c r="I269" s="18" t="s">
        <v>34</v>
      </c>
      <c r="J269" s="19"/>
      <c r="K269" s="18"/>
      <c r="L269" s="18" t="s">
        <v>206</v>
      </c>
      <c r="M269" s="18" t="s">
        <v>155</v>
      </c>
      <c r="N269" s="22"/>
      <c r="O269" s="18">
        <v>5</v>
      </c>
      <c r="P269" s="18"/>
      <c r="Q269" s="37"/>
    </row>
    <row r="270" s="9" customFormat="1" ht="42" customHeight="1" spans="1:17">
      <c r="A270" s="18" t="s">
        <v>988</v>
      </c>
      <c r="B270" s="18" t="s">
        <v>330</v>
      </c>
      <c r="C270" s="18" t="s">
        <v>989</v>
      </c>
      <c r="D270" s="18" t="s">
        <v>950</v>
      </c>
      <c r="E270" s="18" t="s">
        <v>40</v>
      </c>
      <c r="F270" s="19">
        <v>19.5</v>
      </c>
      <c r="G270" s="19">
        <v>15</v>
      </c>
      <c r="H270" s="18" t="s">
        <v>33</v>
      </c>
      <c r="I270" s="18" t="s">
        <v>34</v>
      </c>
      <c r="J270" s="19"/>
      <c r="K270" s="18"/>
      <c r="L270" s="18" t="s">
        <v>206</v>
      </c>
      <c r="M270" s="18" t="s">
        <v>155</v>
      </c>
      <c r="N270" s="22"/>
      <c r="O270" s="18">
        <v>10</v>
      </c>
      <c r="P270" s="18"/>
      <c r="Q270" s="37"/>
    </row>
    <row r="271" s="9" customFormat="1" ht="42" customHeight="1" spans="1:17">
      <c r="A271" s="18" t="s">
        <v>990</v>
      </c>
      <c r="B271" s="18" t="s">
        <v>991</v>
      </c>
      <c r="C271" s="18" t="s">
        <v>992</v>
      </c>
      <c r="D271" s="18" t="s">
        <v>950</v>
      </c>
      <c r="E271" s="18" t="s">
        <v>40</v>
      </c>
      <c r="F271" s="19">
        <v>45.5</v>
      </c>
      <c r="G271" s="19">
        <v>35</v>
      </c>
      <c r="H271" s="18" t="s">
        <v>33</v>
      </c>
      <c r="I271" s="18" t="s">
        <v>34</v>
      </c>
      <c r="J271" s="19"/>
      <c r="K271" s="18"/>
      <c r="L271" s="18" t="s">
        <v>206</v>
      </c>
      <c r="M271" s="18" t="s">
        <v>155</v>
      </c>
      <c r="N271" s="22">
        <v>1</v>
      </c>
      <c r="O271" s="18">
        <v>8</v>
      </c>
      <c r="P271" s="18"/>
      <c r="Q271" s="37"/>
    </row>
    <row r="272" s="9" customFormat="1" ht="42" customHeight="1" spans="1:17">
      <c r="A272" s="18" t="s">
        <v>993</v>
      </c>
      <c r="B272" s="18" t="s">
        <v>372</v>
      </c>
      <c r="C272" s="18" t="s">
        <v>994</v>
      </c>
      <c r="D272" s="18" t="s">
        <v>950</v>
      </c>
      <c r="E272" s="18" t="s">
        <v>40</v>
      </c>
      <c r="F272" s="21">
        <v>19.5</v>
      </c>
      <c r="G272" s="21">
        <v>15</v>
      </c>
      <c r="H272" s="18" t="s">
        <v>33</v>
      </c>
      <c r="I272" s="18" t="s">
        <v>34</v>
      </c>
      <c r="J272" s="21"/>
      <c r="K272" s="18"/>
      <c r="L272" s="18" t="s">
        <v>206</v>
      </c>
      <c r="M272" s="18" t="s">
        <v>36</v>
      </c>
      <c r="N272" s="22"/>
      <c r="O272" s="18">
        <v>6</v>
      </c>
      <c r="P272" s="18"/>
      <c r="Q272" s="37"/>
    </row>
    <row r="273" s="9" customFormat="1" ht="42" customHeight="1" spans="1:17">
      <c r="A273" s="18" t="s">
        <v>995</v>
      </c>
      <c r="B273" s="18" t="s">
        <v>298</v>
      </c>
      <c r="C273" s="18" t="s">
        <v>996</v>
      </c>
      <c r="D273" s="18" t="s">
        <v>950</v>
      </c>
      <c r="E273" s="18" t="s">
        <v>40</v>
      </c>
      <c r="F273" s="21">
        <v>33.8</v>
      </c>
      <c r="G273" s="21">
        <v>26</v>
      </c>
      <c r="H273" s="18" t="s">
        <v>104</v>
      </c>
      <c r="I273" s="18" t="s">
        <v>34</v>
      </c>
      <c r="J273" s="21"/>
      <c r="K273" s="18"/>
      <c r="L273" s="18" t="s">
        <v>206</v>
      </c>
      <c r="M273" s="18" t="s">
        <v>36</v>
      </c>
      <c r="N273" s="22">
        <v>1</v>
      </c>
      <c r="O273" s="18">
        <v>22</v>
      </c>
      <c r="P273" s="18"/>
      <c r="Q273" s="37"/>
    </row>
    <row r="274" s="9" customFormat="1" ht="42" customHeight="1" spans="1:17">
      <c r="A274" s="18" t="s">
        <v>997</v>
      </c>
      <c r="B274" s="18" t="s">
        <v>358</v>
      </c>
      <c r="C274" s="18" t="s">
        <v>998</v>
      </c>
      <c r="D274" s="18" t="s">
        <v>950</v>
      </c>
      <c r="E274" s="18" t="s">
        <v>40</v>
      </c>
      <c r="F274" s="21">
        <v>36.4</v>
      </c>
      <c r="G274" s="21">
        <v>28</v>
      </c>
      <c r="H274" s="18" t="s">
        <v>104</v>
      </c>
      <c r="I274" s="18" t="s">
        <v>34</v>
      </c>
      <c r="J274" s="21"/>
      <c r="K274" s="18"/>
      <c r="L274" s="18" t="s">
        <v>206</v>
      </c>
      <c r="M274" s="18" t="s">
        <v>87</v>
      </c>
      <c r="N274" s="18"/>
      <c r="O274" s="18">
        <v>21</v>
      </c>
      <c r="P274" s="18"/>
      <c r="Q274" s="37"/>
    </row>
    <row r="275" s="9" customFormat="1" ht="42" customHeight="1" spans="1:17">
      <c r="A275" s="18" t="s">
        <v>999</v>
      </c>
      <c r="B275" s="18" t="s">
        <v>353</v>
      </c>
      <c r="C275" s="18" t="s">
        <v>1000</v>
      </c>
      <c r="D275" s="18" t="s">
        <v>950</v>
      </c>
      <c r="E275" s="18" t="s">
        <v>40</v>
      </c>
      <c r="F275" s="21">
        <v>52</v>
      </c>
      <c r="G275" s="21">
        <v>40</v>
      </c>
      <c r="H275" s="18" t="s">
        <v>33</v>
      </c>
      <c r="I275" s="18" t="s">
        <v>34</v>
      </c>
      <c r="J275" s="21"/>
      <c r="K275" s="18"/>
      <c r="L275" s="18" t="s">
        <v>206</v>
      </c>
      <c r="M275" s="18" t="s">
        <v>87</v>
      </c>
      <c r="N275" s="18"/>
      <c r="O275" s="18">
        <v>21</v>
      </c>
      <c r="P275" s="18"/>
      <c r="Q275" s="37"/>
    </row>
    <row r="276" s="9" customFormat="1" ht="42" customHeight="1" spans="1:17">
      <c r="A276" s="18" t="s">
        <v>1001</v>
      </c>
      <c r="B276" s="18" t="s">
        <v>1002</v>
      </c>
      <c r="C276" s="18" t="s">
        <v>1003</v>
      </c>
      <c r="D276" s="18" t="s">
        <v>950</v>
      </c>
      <c r="E276" s="18" t="s">
        <v>40</v>
      </c>
      <c r="F276" s="19">
        <v>19.5</v>
      </c>
      <c r="G276" s="19">
        <v>15</v>
      </c>
      <c r="H276" s="18" t="s">
        <v>33</v>
      </c>
      <c r="I276" s="18" t="s">
        <v>34</v>
      </c>
      <c r="J276" s="19"/>
      <c r="K276" s="18"/>
      <c r="L276" s="18" t="s">
        <v>206</v>
      </c>
      <c r="M276" s="18" t="s">
        <v>242</v>
      </c>
      <c r="N276" s="22"/>
      <c r="O276" s="18">
        <v>8</v>
      </c>
      <c r="P276" s="18"/>
      <c r="Q276" s="37"/>
    </row>
    <row r="277" s="9" customFormat="1" ht="42" customHeight="1" spans="1:17">
      <c r="A277" s="18" t="s">
        <v>1004</v>
      </c>
      <c r="B277" s="18" t="s">
        <v>1005</v>
      </c>
      <c r="C277" s="18" t="s">
        <v>1006</v>
      </c>
      <c r="D277" s="18" t="s">
        <v>950</v>
      </c>
      <c r="E277" s="18" t="s">
        <v>40</v>
      </c>
      <c r="F277" s="19">
        <v>9.1</v>
      </c>
      <c r="G277" s="19">
        <v>7</v>
      </c>
      <c r="H277" s="18" t="s">
        <v>33</v>
      </c>
      <c r="I277" s="18" t="s">
        <v>34</v>
      </c>
      <c r="J277" s="19"/>
      <c r="K277" s="18"/>
      <c r="L277" s="18" t="s">
        <v>206</v>
      </c>
      <c r="M277" s="18" t="s">
        <v>242</v>
      </c>
      <c r="N277" s="22">
        <v>1</v>
      </c>
      <c r="O277" s="18">
        <v>5</v>
      </c>
      <c r="P277" s="18"/>
      <c r="Q277" s="37"/>
    </row>
    <row r="278" s="9" customFormat="1" ht="42" customHeight="1" spans="1:17">
      <c r="A278" s="18" t="s">
        <v>1007</v>
      </c>
      <c r="B278" s="18" t="s">
        <v>607</v>
      </c>
      <c r="C278" s="18" t="s">
        <v>1008</v>
      </c>
      <c r="D278" s="18" t="s">
        <v>950</v>
      </c>
      <c r="E278" s="18" t="s">
        <v>40</v>
      </c>
      <c r="F278" s="19">
        <v>68.9</v>
      </c>
      <c r="G278" s="19">
        <v>53</v>
      </c>
      <c r="H278" s="18" t="s">
        <v>33</v>
      </c>
      <c r="I278" s="18" t="s">
        <v>34</v>
      </c>
      <c r="J278" s="19"/>
      <c r="K278" s="18"/>
      <c r="L278" s="18" t="s">
        <v>206</v>
      </c>
      <c r="M278" s="18" t="s">
        <v>242</v>
      </c>
      <c r="N278" s="22"/>
      <c r="O278" s="18">
        <v>26</v>
      </c>
      <c r="P278" s="18"/>
      <c r="Q278" s="37"/>
    </row>
    <row r="279" s="9" customFormat="1" ht="42" customHeight="1" spans="1:17">
      <c r="A279" s="18" t="s">
        <v>1009</v>
      </c>
      <c r="B279" s="18" t="s">
        <v>402</v>
      </c>
      <c r="C279" s="18" t="s">
        <v>1010</v>
      </c>
      <c r="D279" s="18" t="s">
        <v>950</v>
      </c>
      <c r="E279" s="18" t="s">
        <v>40</v>
      </c>
      <c r="F279" s="19">
        <v>32.5</v>
      </c>
      <c r="G279" s="19">
        <v>25</v>
      </c>
      <c r="H279" s="18" t="s">
        <v>33</v>
      </c>
      <c r="I279" s="18" t="s">
        <v>34</v>
      </c>
      <c r="J279" s="21"/>
      <c r="K279" s="18"/>
      <c r="L279" s="18" t="s">
        <v>206</v>
      </c>
      <c r="M279" s="18" t="s">
        <v>404</v>
      </c>
      <c r="N279" s="18"/>
      <c r="O279" s="18">
        <v>42</v>
      </c>
      <c r="P279" s="18"/>
      <c r="Q279" s="37"/>
    </row>
    <row r="280" s="9" customFormat="1" ht="42" customHeight="1" spans="1:17">
      <c r="A280" s="18" t="s">
        <v>1011</v>
      </c>
      <c r="B280" s="18" t="s">
        <v>73</v>
      </c>
      <c r="C280" s="18" t="s">
        <v>1012</v>
      </c>
      <c r="D280" s="18" t="s">
        <v>950</v>
      </c>
      <c r="E280" s="18" t="s">
        <v>40</v>
      </c>
      <c r="F280" s="19">
        <v>26</v>
      </c>
      <c r="G280" s="19">
        <v>20</v>
      </c>
      <c r="H280" s="18" t="s">
        <v>33</v>
      </c>
      <c r="I280" s="18" t="s">
        <v>34</v>
      </c>
      <c r="J280" s="21"/>
      <c r="K280" s="18"/>
      <c r="L280" s="18" t="s">
        <v>206</v>
      </c>
      <c r="M280" s="18" t="s">
        <v>42</v>
      </c>
      <c r="N280" s="22"/>
      <c r="O280" s="18">
        <v>9</v>
      </c>
      <c r="P280" s="18"/>
      <c r="Q280" s="37"/>
    </row>
    <row r="281" s="2" customFormat="1" ht="42" customHeight="1" spans="1:17">
      <c r="A281" s="18" t="s">
        <v>1013</v>
      </c>
      <c r="B281" s="18" t="s">
        <v>1014</v>
      </c>
      <c r="C281" s="18" t="s">
        <v>1015</v>
      </c>
      <c r="D281" s="18" t="s">
        <v>950</v>
      </c>
      <c r="E281" s="18" t="s">
        <v>40</v>
      </c>
      <c r="F281" s="19">
        <v>15.6</v>
      </c>
      <c r="G281" s="19">
        <v>12</v>
      </c>
      <c r="H281" s="18" t="s">
        <v>33</v>
      </c>
      <c r="I281" s="18" t="s">
        <v>34</v>
      </c>
      <c r="J281" s="21"/>
      <c r="K281" s="18"/>
      <c r="L281" s="18" t="s">
        <v>206</v>
      </c>
      <c r="M281" s="18" t="s">
        <v>42</v>
      </c>
      <c r="N281" s="18">
        <v>1</v>
      </c>
      <c r="O281" s="22">
        <v>7</v>
      </c>
      <c r="P281" s="18"/>
      <c r="Q281" s="37"/>
    </row>
    <row r="282" s="2" customFormat="1" ht="42" customHeight="1" spans="1:17">
      <c r="A282" s="18" t="s">
        <v>1016</v>
      </c>
      <c r="B282" s="18" t="s">
        <v>276</v>
      </c>
      <c r="C282" s="18" t="s">
        <v>1017</v>
      </c>
      <c r="D282" s="18" t="s">
        <v>950</v>
      </c>
      <c r="E282" s="18" t="s">
        <v>40</v>
      </c>
      <c r="F282" s="19">
        <v>52</v>
      </c>
      <c r="G282" s="19">
        <v>40</v>
      </c>
      <c r="H282" s="18" t="s">
        <v>1018</v>
      </c>
      <c r="I282" s="18" t="s">
        <v>34</v>
      </c>
      <c r="J282" s="21"/>
      <c r="K282" s="18"/>
      <c r="L282" s="18" t="s">
        <v>206</v>
      </c>
      <c r="M282" s="18" t="s">
        <v>42</v>
      </c>
      <c r="N282" s="22"/>
      <c r="O282" s="18">
        <v>17</v>
      </c>
      <c r="P282" s="18"/>
      <c r="Q282" s="37"/>
    </row>
    <row r="283" s="2" customFormat="1" ht="42" customHeight="1" spans="1:17">
      <c r="A283" s="18" t="s">
        <v>1019</v>
      </c>
      <c r="B283" s="18" t="s">
        <v>1020</v>
      </c>
      <c r="C283" s="18" t="s">
        <v>1021</v>
      </c>
      <c r="D283" s="18" t="s">
        <v>950</v>
      </c>
      <c r="E283" s="18" t="s">
        <v>40</v>
      </c>
      <c r="F283" s="19">
        <v>27.3</v>
      </c>
      <c r="G283" s="19">
        <v>21</v>
      </c>
      <c r="H283" s="18" t="s">
        <v>33</v>
      </c>
      <c r="I283" s="18" t="s">
        <v>34</v>
      </c>
      <c r="J283" s="21"/>
      <c r="K283" s="18"/>
      <c r="L283" s="18" t="s">
        <v>206</v>
      </c>
      <c r="M283" s="18" t="s">
        <v>42</v>
      </c>
      <c r="N283" s="22"/>
      <c r="O283" s="18">
        <v>21</v>
      </c>
      <c r="P283" s="18"/>
      <c r="Q283" s="37"/>
    </row>
    <row r="284" s="2" customFormat="1" ht="42" customHeight="1" spans="1:17">
      <c r="A284" s="18" t="s">
        <v>1022</v>
      </c>
      <c r="B284" s="18" t="s">
        <v>212</v>
      </c>
      <c r="C284" s="18" t="s">
        <v>1006</v>
      </c>
      <c r="D284" s="18" t="s">
        <v>950</v>
      </c>
      <c r="E284" s="18" t="s">
        <v>40</v>
      </c>
      <c r="F284" s="19">
        <v>13</v>
      </c>
      <c r="G284" s="19">
        <v>10</v>
      </c>
      <c r="H284" s="18" t="s">
        <v>33</v>
      </c>
      <c r="I284" s="18" t="s">
        <v>34</v>
      </c>
      <c r="J284" s="21"/>
      <c r="K284" s="18"/>
      <c r="L284" s="18" t="s">
        <v>206</v>
      </c>
      <c r="M284" s="18" t="s">
        <v>42</v>
      </c>
      <c r="N284" s="18"/>
      <c r="O284" s="22">
        <v>9</v>
      </c>
      <c r="P284" s="18"/>
      <c r="Q284" s="37"/>
    </row>
    <row r="285" s="2" customFormat="1" ht="42" customHeight="1" spans="1:17">
      <c r="A285" s="18" t="s">
        <v>1023</v>
      </c>
      <c r="B285" s="18" t="s">
        <v>194</v>
      </c>
      <c r="C285" s="18" t="s">
        <v>1024</v>
      </c>
      <c r="D285" s="18" t="s">
        <v>950</v>
      </c>
      <c r="E285" s="18" t="s">
        <v>40</v>
      </c>
      <c r="F285" s="19">
        <v>23.4</v>
      </c>
      <c r="G285" s="19">
        <v>18</v>
      </c>
      <c r="H285" s="18" t="s">
        <v>33</v>
      </c>
      <c r="I285" s="18" t="s">
        <v>34</v>
      </c>
      <c r="J285" s="21"/>
      <c r="K285" s="18"/>
      <c r="L285" s="18" t="s">
        <v>206</v>
      </c>
      <c r="M285" s="18" t="s">
        <v>149</v>
      </c>
      <c r="N285" s="22">
        <v>1</v>
      </c>
      <c r="O285" s="18">
        <v>34</v>
      </c>
      <c r="P285" s="18"/>
      <c r="Q285" s="37"/>
    </row>
    <row r="286" s="2" customFormat="1" ht="42" customHeight="1" spans="1:17">
      <c r="A286" s="18" t="s">
        <v>1025</v>
      </c>
      <c r="B286" s="18" t="s">
        <v>129</v>
      </c>
      <c r="C286" s="18" t="s">
        <v>1026</v>
      </c>
      <c r="D286" s="18" t="s">
        <v>950</v>
      </c>
      <c r="E286" s="18" t="s">
        <v>40</v>
      </c>
      <c r="F286" s="19">
        <v>27.3</v>
      </c>
      <c r="G286" s="19">
        <v>21</v>
      </c>
      <c r="H286" s="18" t="s">
        <v>104</v>
      </c>
      <c r="I286" s="18" t="s">
        <v>34</v>
      </c>
      <c r="J286" s="21"/>
      <c r="K286" s="18"/>
      <c r="L286" s="18" t="s">
        <v>206</v>
      </c>
      <c r="M286" s="18" t="s">
        <v>251</v>
      </c>
      <c r="N286" s="18"/>
      <c r="O286" s="18">
        <v>28</v>
      </c>
      <c r="P286" s="18"/>
      <c r="Q286" s="37"/>
    </row>
    <row r="287" s="2" customFormat="1" ht="42" customHeight="1" spans="1:17">
      <c r="A287" s="18" t="s">
        <v>1027</v>
      </c>
      <c r="B287" s="18" t="s">
        <v>1028</v>
      </c>
      <c r="C287" s="18" t="s">
        <v>1029</v>
      </c>
      <c r="D287" s="18" t="s">
        <v>950</v>
      </c>
      <c r="E287" s="18" t="s">
        <v>40</v>
      </c>
      <c r="F287" s="19">
        <v>32.5</v>
      </c>
      <c r="G287" s="19">
        <v>25</v>
      </c>
      <c r="H287" s="18" t="s">
        <v>104</v>
      </c>
      <c r="I287" s="18" t="s">
        <v>34</v>
      </c>
      <c r="J287" s="21"/>
      <c r="K287" s="18"/>
      <c r="L287" s="18" t="s">
        <v>206</v>
      </c>
      <c r="M287" s="18" t="s">
        <v>251</v>
      </c>
      <c r="N287" s="22">
        <v>1</v>
      </c>
      <c r="O287" s="22">
        <v>50</v>
      </c>
      <c r="P287" s="18"/>
      <c r="Q287" s="37"/>
    </row>
    <row r="288" s="4" customFormat="1" ht="42" customHeight="1" spans="1:17">
      <c r="A288" s="18" t="s">
        <v>1030</v>
      </c>
      <c r="B288" s="18" t="s">
        <v>248</v>
      </c>
      <c r="C288" s="18" t="s">
        <v>1031</v>
      </c>
      <c r="D288" s="18" t="s">
        <v>950</v>
      </c>
      <c r="E288" s="18" t="s">
        <v>40</v>
      </c>
      <c r="F288" s="19">
        <v>19.5</v>
      </c>
      <c r="G288" s="19">
        <v>15</v>
      </c>
      <c r="H288" s="18" t="s">
        <v>104</v>
      </c>
      <c r="I288" s="18" t="s">
        <v>34</v>
      </c>
      <c r="J288" s="21"/>
      <c r="K288" s="18"/>
      <c r="L288" s="18" t="s">
        <v>206</v>
      </c>
      <c r="M288" s="18" t="s">
        <v>251</v>
      </c>
      <c r="N288" s="22"/>
      <c r="O288" s="18">
        <v>3</v>
      </c>
      <c r="P288" s="18"/>
      <c r="Q288" s="37"/>
    </row>
    <row r="289" s="2" customFormat="1" ht="42" customHeight="1" spans="1:17">
      <c r="A289" s="18" t="s">
        <v>1032</v>
      </c>
      <c r="B289" s="18" t="s">
        <v>384</v>
      </c>
      <c r="C289" s="18" t="s">
        <v>1033</v>
      </c>
      <c r="D289" s="18" t="s">
        <v>950</v>
      </c>
      <c r="E289" s="18" t="s">
        <v>40</v>
      </c>
      <c r="F289" s="19">
        <v>65</v>
      </c>
      <c r="G289" s="19">
        <v>50</v>
      </c>
      <c r="H289" s="18" t="s">
        <v>104</v>
      </c>
      <c r="I289" s="18" t="s">
        <v>34</v>
      </c>
      <c r="J289" s="21"/>
      <c r="K289" s="18"/>
      <c r="L289" s="18" t="s">
        <v>206</v>
      </c>
      <c r="M289" s="18" t="s">
        <v>251</v>
      </c>
      <c r="N289" s="18"/>
      <c r="O289" s="18">
        <v>28</v>
      </c>
      <c r="P289" s="18"/>
      <c r="Q289" s="37"/>
    </row>
    <row r="290" s="2" customFormat="1" ht="42" customHeight="1" spans="1:17">
      <c r="A290" s="18" t="s">
        <v>1034</v>
      </c>
      <c r="B290" s="18" t="s">
        <v>763</v>
      </c>
      <c r="C290" s="18" t="s">
        <v>1035</v>
      </c>
      <c r="D290" s="18" t="s">
        <v>950</v>
      </c>
      <c r="E290" s="18" t="s">
        <v>40</v>
      </c>
      <c r="F290" s="19">
        <v>19.5</v>
      </c>
      <c r="G290" s="19">
        <v>15</v>
      </c>
      <c r="H290" s="18" t="s">
        <v>104</v>
      </c>
      <c r="I290" s="18" t="s">
        <v>34</v>
      </c>
      <c r="J290" s="21"/>
      <c r="K290" s="18"/>
      <c r="L290" s="18" t="s">
        <v>206</v>
      </c>
      <c r="M290" s="18" t="s">
        <v>161</v>
      </c>
      <c r="N290" s="22">
        <v>1</v>
      </c>
      <c r="O290" s="18">
        <v>19</v>
      </c>
      <c r="P290" s="18"/>
      <c r="Q290" s="37"/>
    </row>
    <row r="291" s="2" customFormat="1" ht="42" customHeight="1" spans="1:17">
      <c r="A291" s="18" t="s">
        <v>1036</v>
      </c>
      <c r="B291" s="18" t="s">
        <v>1037</v>
      </c>
      <c r="C291" s="18" t="s">
        <v>1038</v>
      </c>
      <c r="D291" s="18" t="s">
        <v>950</v>
      </c>
      <c r="E291" s="18" t="s">
        <v>40</v>
      </c>
      <c r="F291" s="19">
        <v>39</v>
      </c>
      <c r="G291" s="19">
        <v>30</v>
      </c>
      <c r="H291" s="18" t="s">
        <v>104</v>
      </c>
      <c r="I291" s="18" t="s">
        <v>34</v>
      </c>
      <c r="J291" s="21"/>
      <c r="K291" s="18"/>
      <c r="L291" s="18" t="s">
        <v>206</v>
      </c>
      <c r="M291" s="18" t="s">
        <v>161</v>
      </c>
      <c r="N291" s="18"/>
      <c r="O291" s="18">
        <v>28</v>
      </c>
      <c r="P291" s="18"/>
      <c r="Q291" s="37"/>
    </row>
    <row r="292" s="2" customFormat="1" ht="42" customHeight="1" spans="1:17">
      <c r="A292" s="18" t="s">
        <v>1039</v>
      </c>
      <c r="B292" s="18" t="s">
        <v>1040</v>
      </c>
      <c r="C292" s="18" t="s">
        <v>954</v>
      </c>
      <c r="D292" s="18" t="s">
        <v>950</v>
      </c>
      <c r="E292" s="18" t="s">
        <v>40</v>
      </c>
      <c r="F292" s="19">
        <v>48.1</v>
      </c>
      <c r="G292" s="19">
        <v>37</v>
      </c>
      <c r="H292" s="18" t="s">
        <v>33</v>
      </c>
      <c r="I292" s="18" t="s">
        <v>34</v>
      </c>
      <c r="J292" s="21"/>
      <c r="K292" s="18"/>
      <c r="L292" s="18" t="s">
        <v>206</v>
      </c>
      <c r="M292" s="18" t="s">
        <v>161</v>
      </c>
      <c r="N292" s="22"/>
      <c r="O292" s="18">
        <v>20</v>
      </c>
      <c r="P292" s="18"/>
      <c r="Q292" s="37"/>
    </row>
    <row r="293" s="2" customFormat="1" ht="42" customHeight="1" spans="1:17">
      <c r="A293" s="18" t="s">
        <v>1041</v>
      </c>
      <c r="B293" s="18" t="s">
        <v>400</v>
      </c>
      <c r="C293" s="18" t="s">
        <v>1042</v>
      </c>
      <c r="D293" s="18" t="s">
        <v>950</v>
      </c>
      <c r="E293" s="18" t="s">
        <v>40</v>
      </c>
      <c r="F293" s="19">
        <v>52</v>
      </c>
      <c r="G293" s="19">
        <v>40</v>
      </c>
      <c r="H293" s="18" t="s">
        <v>104</v>
      </c>
      <c r="I293" s="18" t="s">
        <v>34</v>
      </c>
      <c r="J293" s="21"/>
      <c r="K293" s="18"/>
      <c r="L293" s="18" t="s">
        <v>206</v>
      </c>
      <c r="M293" s="18" t="s">
        <v>53</v>
      </c>
      <c r="N293" s="22"/>
      <c r="O293" s="18">
        <v>19</v>
      </c>
      <c r="P293" s="18"/>
      <c r="Q293" s="37"/>
    </row>
    <row r="294" s="2" customFormat="1" ht="42" customHeight="1" spans="1:17">
      <c r="A294" s="18" t="s">
        <v>1043</v>
      </c>
      <c r="B294" s="18" t="s">
        <v>1044</v>
      </c>
      <c r="C294" s="18" t="s">
        <v>1045</v>
      </c>
      <c r="D294" s="18" t="s">
        <v>950</v>
      </c>
      <c r="E294" s="18" t="s">
        <v>40</v>
      </c>
      <c r="F294" s="19">
        <v>32.5</v>
      </c>
      <c r="G294" s="19">
        <v>25</v>
      </c>
      <c r="H294" s="18" t="s">
        <v>104</v>
      </c>
      <c r="I294" s="18" t="s">
        <v>34</v>
      </c>
      <c r="J294" s="21"/>
      <c r="K294" s="18"/>
      <c r="L294" s="18" t="s">
        <v>206</v>
      </c>
      <c r="M294" s="18" t="s">
        <v>53</v>
      </c>
      <c r="N294" s="22"/>
      <c r="O294" s="18">
        <v>21</v>
      </c>
      <c r="P294" s="18"/>
      <c r="Q294" s="37"/>
    </row>
    <row r="295" s="2" customFormat="1" ht="42" customHeight="1" spans="1:17">
      <c r="A295" s="18" t="s">
        <v>1046</v>
      </c>
      <c r="B295" s="18" t="s">
        <v>68</v>
      </c>
      <c r="C295" s="18" t="s">
        <v>1047</v>
      </c>
      <c r="D295" s="18" t="s">
        <v>950</v>
      </c>
      <c r="E295" s="18" t="s">
        <v>40</v>
      </c>
      <c r="F295" s="19">
        <v>19.5</v>
      </c>
      <c r="G295" s="19">
        <v>15</v>
      </c>
      <c r="H295" s="18" t="s">
        <v>104</v>
      </c>
      <c r="I295" s="18" t="s">
        <v>34</v>
      </c>
      <c r="J295" s="21"/>
      <c r="K295" s="18"/>
      <c r="L295" s="18" t="s">
        <v>206</v>
      </c>
      <c r="M295" s="18" t="s">
        <v>71</v>
      </c>
      <c r="N295" s="22">
        <v>1</v>
      </c>
      <c r="O295" s="18">
        <v>6</v>
      </c>
      <c r="P295" s="18"/>
      <c r="Q295" s="37"/>
    </row>
    <row r="296" s="2" customFormat="1" ht="42" customHeight="1" spans="1:17">
      <c r="A296" s="18" t="s">
        <v>1048</v>
      </c>
      <c r="B296" s="18" t="s">
        <v>800</v>
      </c>
      <c r="C296" s="18" t="s">
        <v>1049</v>
      </c>
      <c r="D296" s="18" t="s">
        <v>950</v>
      </c>
      <c r="E296" s="18" t="s">
        <v>40</v>
      </c>
      <c r="F296" s="19">
        <v>19.5</v>
      </c>
      <c r="G296" s="19">
        <v>15</v>
      </c>
      <c r="H296" s="18" t="s">
        <v>104</v>
      </c>
      <c r="I296" s="18" t="s">
        <v>34</v>
      </c>
      <c r="J296" s="21"/>
      <c r="K296" s="18"/>
      <c r="L296" s="18" t="s">
        <v>206</v>
      </c>
      <c r="M296" s="18" t="s">
        <v>71</v>
      </c>
      <c r="N296" s="22">
        <v>1</v>
      </c>
      <c r="O296" s="18">
        <v>15</v>
      </c>
      <c r="P296" s="18"/>
      <c r="Q296" s="37"/>
    </row>
    <row r="297" s="2" customFormat="1" ht="42" customHeight="1" spans="1:17">
      <c r="A297" s="18" t="s">
        <v>1050</v>
      </c>
      <c r="B297" s="18" t="s">
        <v>640</v>
      </c>
      <c r="C297" s="18" t="s">
        <v>1051</v>
      </c>
      <c r="D297" s="18" t="s">
        <v>950</v>
      </c>
      <c r="E297" s="18" t="s">
        <v>40</v>
      </c>
      <c r="F297" s="19">
        <v>52</v>
      </c>
      <c r="G297" s="19">
        <v>40</v>
      </c>
      <c r="H297" s="18" t="s">
        <v>104</v>
      </c>
      <c r="I297" s="18" t="s">
        <v>34</v>
      </c>
      <c r="J297" s="21"/>
      <c r="K297" s="18"/>
      <c r="L297" s="18" t="s">
        <v>206</v>
      </c>
      <c r="M297" s="18" t="s">
        <v>71</v>
      </c>
      <c r="N297" s="22"/>
      <c r="O297" s="18">
        <v>35</v>
      </c>
      <c r="P297" s="18"/>
      <c r="Q297" s="37"/>
    </row>
    <row r="298" s="2" customFormat="1" ht="42" customHeight="1" spans="1:17">
      <c r="A298" s="18" t="s">
        <v>1052</v>
      </c>
      <c r="B298" s="18" t="s">
        <v>792</v>
      </c>
      <c r="C298" s="18" t="s">
        <v>1053</v>
      </c>
      <c r="D298" s="18" t="s">
        <v>950</v>
      </c>
      <c r="E298" s="18" t="s">
        <v>40</v>
      </c>
      <c r="F298" s="19">
        <v>13</v>
      </c>
      <c r="G298" s="19">
        <v>10</v>
      </c>
      <c r="H298" s="18" t="s">
        <v>104</v>
      </c>
      <c r="I298" s="18" t="s">
        <v>34</v>
      </c>
      <c r="J298" s="21"/>
      <c r="K298" s="18"/>
      <c r="L298" s="18" t="s">
        <v>206</v>
      </c>
      <c r="M298" s="18" t="s">
        <v>71</v>
      </c>
      <c r="N298" s="22"/>
      <c r="O298" s="18">
        <v>4</v>
      </c>
      <c r="P298" s="18"/>
      <c r="Q298" s="37"/>
    </row>
    <row r="299" s="2" customFormat="1" ht="42" customHeight="1" spans="1:17">
      <c r="A299" s="18" t="s">
        <v>1054</v>
      </c>
      <c r="B299" s="18" t="s">
        <v>1055</v>
      </c>
      <c r="C299" s="18" t="s">
        <v>954</v>
      </c>
      <c r="D299" s="18" t="s">
        <v>950</v>
      </c>
      <c r="E299" s="18" t="s">
        <v>40</v>
      </c>
      <c r="F299" s="19">
        <v>26</v>
      </c>
      <c r="G299" s="19">
        <v>20</v>
      </c>
      <c r="H299" s="18" t="s">
        <v>104</v>
      </c>
      <c r="I299" s="18" t="s">
        <v>34</v>
      </c>
      <c r="J299" s="21"/>
      <c r="K299" s="18"/>
      <c r="L299" s="18" t="s">
        <v>206</v>
      </c>
      <c r="M299" s="18" t="s">
        <v>391</v>
      </c>
      <c r="N299" s="18"/>
      <c r="O299" s="18">
        <v>6</v>
      </c>
      <c r="P299" s="18"/>
      <c r="Q299" s="37"/>
    </row>
    <row r="300" s="4" customFormat="1" ht="42" customHeight="1" spans="1:17">
      <c r="A300" s="18" t="s">
        <v>1056</v>
      </c>
      <c r="B300" s="18" t="s">
        <v>1057</v>
      </c>
      <c r="C300" s="18" t="s">
        <v>1031</v>
      </c>
      <c r="D300" s="18" t="s">
        <v>950</v>
      </c>
      <c r="E300" s="18" t="s">
        <v>40</v>
      </c>
      <c r="F300" s="19">
        <v>65</v>
      </c>
      <c r="G300" s="19">
        <v>50</v>
      </c>
      <c r="H300" s="18" t="s">
        <v>104</v>
      </c>
      <c r="I300" s="18" t="s">
        <v>34</v>
      </c>
      <c r="J300" s="21"/>
      <c r="K300" s="18"/>
      <c r="L300" s="18" t="s">
        <v>206</v>
      </c>
      <c r="M300" s="18" t="s">
        <v>391</v>
      </c>
      <c r="N300" s="22"/>
      <c r="O300" s="18">
        <v>50</v>
      </c>
      <c r="P300" s="18"/>
      <c r="Q300" s="37"/>
    </row>
    <row r="301" s="2" customFormat="1" ht="42" customHeight="1" spans="1:17">
      <c r="A301" s="18" t="s">
        <v>1058</v>
      </c>
      <c r="B301" s="18" t="s">
        <v>1059</v>
      </c>
      <c r="C301" s="18" t="s">
        <v>1060</v>
      </c>
      <c r="D301" s="18" t="s">
        <v>950</v>
      </c>
      <c r="E301" s="18" t="s">
        <v>40</v>
      </c>
      <c r="F301" s="19">
        <v>32.5</v>
      </c>
      <c r="G301" s="19">
        <v>25</v>
      </c>
      <c r="H301" s="18" t="s">
        <v>104</v>
      </c>
      <c r="I301" s="18" t="s">
        <v>34</v>
      </c>
      <c r="J301" s="19"/>
      <c r="K301" s="18"/>
      <c r="L301" s="18" t="s">
        <v>206</v>
      </c>
      <c r="M301" s="18" t="s">
        <v>691</v>
      </c>
      <c r="N301" s="22">
        <v>1</v>
      </c>
      <c r="O301" s="22">
        <v>11</v>
      </c>
      <c r="P301" s="18"/>
      <c r="Q301" s="37"/>
    </row>
    <row r="302" s="2" customFormat="1" ht="42" customHeight="1" spans="1:17">
      <c r="A302" s="18" t="s">
        <v>1061</v>
      </c>
      <c r="B302" s="18" t="s">
        <v>688</v>
      </c>
      <c r="C302" s="18" t="s">
        <v>1062</v>
      </c>
      <c r="D302" s="18" t="s">
        <v>950</v>
      </c>
      <c r="E302" s="18" t="s">
        <v>40</v>
      </c>
      <c r="F302" s="19">
        <v>39</v>
      </c>
      <c r="G302" s="19">
        <v>30</v>
      </c>
      <c r="H302" s="18" t="s">
        <v>104</v>
      </c>
      <c r="I302" s="18" t="s">
        <v>34</v>
      </c>
      <c r="J302" s="19"/>
      <c r="K302" s="18"/>
      <c r="L302" s="18" t="s">
        <v>206</v>
      </c>
      <c r="M302" s="18" t="s">
        <v>691</v>
      </c>
      <c r="N302" s="22">
        <v>1</v>
      </c>
      <c r="O302" s="22">
        <v>5</v>
      </c>
      <c r="P302" s="18"/>
      <c r="Q302" s="37"/>
    </row>
    <row r="303" s="2" customFormat="1" ht="42" customHeight="1" spans="1:17">
      <c r="A303" s="18" t="s">
        <v>1063</v>
      </c>
      <c r="B303" s="18" t="s">
        <v>844</v>
      </c>
      <c r="C303" s="18" t="s">
        <v>1064</v>
      </c>
      <c r="D303" s="18" t="s">
        <v>950</v>
      </c>
      <c r="E303" s="18" t="s">
        <v>40</v>
      </c>
      <c r="F303" s="19">
        <v>32.5</v>
      </c>
      <c r="G303" s="19">
        <v>25</v>
      </c>
      <c r="H303" s="18" t="s">
        <v>104</v>
      </c>
      <c r="I303" s="18" t="s">
        <v>34</v>
      </c>
      <c r="J303" s="19"/>
      <c r="K303" s="18"/>
      <c r="L303" s="18" t="s">
        <v>206</v>
      </c>
      <c r="M303" s="18" t="s">
        <v>691</v>
      </c>
      <c r="N303" s="22"/>
      <c r="O303" s="22">
        <v>19</v>
      </c>
      <c r="P303" s="18"/>
      <c r="Q303" s="37"/>
    </row>
    <row r="304" s="2" customFormat="1" ht="42" customHeight="1" spans="1:17">
      <c r="A304" s="38" t="s">
        <v>1065</v>
      </c>
      <c r="B304" s="18" t="s">
        <v>368</v>
      </c>
      <c r="C304" s="18" t="s">
        <v>1066</v>
      </c>
      <c r="D304" s="18" t="s">
        <v>950</v>
      </c>
      <c r="E304" s="18" t="s">
        <v>40</v>
      </c>
      <c r="F304" s="19">
        <v>19.5</v>
      </c>
      <c r="G304" s="19">
        <v>15</v>
      </c>
      <c r="H304" s="18" t="s">
        <v>104</v>
      </c>
      <c r="I304" s="18" t="s">
        <v>34</v>
      </c>
      <c r="J304" s="21"/>
      <c r="K304" s="18"/>
      <c r="L304" s="18" t="s">
        <v>206</v>
      </c>
      <c r="M304" s="18" t="s">
        <v>79</v>
      </c>
      <c r="N304" s="18"/>
      <c r="O304" s="18">
        <v>11</v>
      </c>
      <c r="P304" s="18"/>
      <c r="Q304" s="37"/>
    </row>
    <row r="305" s="2" customFormat="1" ht="42" customHeight="1" spans="1:17">
      <c r="A305" s="38" t="s">
        <v>1067</v>
      </c>
      <c r="B305" s="18" t="s">
        <v>1068</v>
      </c>
      <c r="C305" s="18" t="s">
        <v>1069</v>
      </c>
      <c r="D305" s="18" t="s">
        <v>950</v>
      </c>
      <c r="E305" s="18" t="s">
        <v>40</v>
      </c>
      <c r="F305" s="19">
        <v>10.4</v>
      </c>
      <c r="G305" s="19">
        <v>8</v>
      </c>
      <c r="H305" s="18" t="s">
        <v>33</v>
      </c>
      <c r="I305" s="18" t="s">
        <v>34</v>
      </c>
      <c r="J305" s="21"/>
      <c r="K305" s="18"/>
      <c r="L305" s="18" t="s">
        <v>206</v>
      </c>
      <c r="M305" s="18" t="s">
        <v>79</v>
      </c>
      <c r="N305" s="18"/>
      <c r="O305" s="18">
        <v>6</v>
      </c>
      <c r="P305" s="18"/>
      <c r="Q305" s="37"/>
    </row>
    <row r="306" s="2" customFormat="1" ht="42" customHeight="1" spans="1:17">
      <c r="A306" s="38" t="s">
        <v>1070</v>
      </c>
      <c r="B306" s="18" t="s">
        <v>1071</v>
      </c>
      <c r="C306" s="38" t="s">
        <v>1072</v>
      </c>
      <c r="D306" s="18" t="s">
        <v>950</v>
      </c>
      <c r="E306" s="18" t="s">
        <v>40</v>
      </c>
      <c r="F306" s="19">
        <v>23.4</v>
      </c>
      <c r="G306" s="19">
        <v>18</v>
      </c>
      <c r="H306" s="18" t="s">
        <v>33</v>
      </c>
      <c r="I306" s="18" t="s">
        <v>34</v>
      </c>
      <c r="J306" s="21"/>
      <c r="K306" s="18"/>
      <c r="L306" s="18" t="s">
        <v>206</v>
      </c>
      <c r="M306" s="18" t="s">
        <v>79</v>
      </c>
      <c r="N306" s="18"/>
      <c r="O306" s="18">
        <v>24</v>
      </c>
      <c r="P306" s="18"/>
      <c r="Q306" s="37"/>
    </row>
    <row r="307" s="2" customFormat="1" ht="42" customHeight="1" spans="1:17">
      <c r="A307" s="38" t="s">
        <v>1073</v>
      </c>
      <c r="B307" s="18" t="s">
        <v>100</v>
      </c>
      <c r="C307" s="18" t="s">
        <v>1074</v>
      </c>
      <c r="D307" s="18" t="s">
        <v>950</v>
      </c>
      <c r="E307" s="18" t="s">
        <v>40</v>
      </c>
      <c r="F307" s="19">
        <v>36.4</v>
      </c>
      <c r="G307" s="19">
        <v>28</v>
      </c>
      <c r="H307" s="18" t="s">
        <v>33</v>
      </c>
      <c r="I307" s="18" t="s">
        <v>34</v>
      </c>
      <c r="J307" s="21"/>
      <c r="K307" s="18"/>
      <c r="L307" s="18" t="s">
        <v>206</v>
      </c>
      <c r="M307" s="18" t="s">
        <v>79</v>
      </c>
      <c r="N307" s="18"/>
      <c r="O307" s="18">
        <v>4</v>
      </c>
      <c r="P307" s="18"/>
      <c r="Q307" s="37"/>
    </row>
    <row r="308" s="2" customFormat="1" ht="42" customHeight="1" spans="1:17">
      <c r="A308" s="18" t="s">
        <v>279</v>
      </c>
      <c r="B308" s="18" t="s">
        <v>716</v>
      </c>
      <c r="C308" s="18" t="s">
        <v>1075</v>
      </c>
      <c r="D308" s="18" t="s">
        <v>950</v>
      </c>
      <c r="E308" s="18" t="s">
        <v>40</v>
      </c>
      <c r="F308" s="19">
        <v>91</v>
      </c>
      <c r="G308" s="19">
        <v>70</v>
      </c>
      <c r="H308" s="18" t="s">
        <v>33</v>
      </c>
      <c r="I308" s="18" t="s">
        <v>34</v>
      </c>
      <c r="J308" s="19"/>
      <c r="K308" s="18"/>
      <c r="L308" s="18" t="s">
        <v>105</v>
      </c>
      <c r="M308" s="18" t="s">
        <v>109</v>
      </c>
      <c r="N308" s="18">
        <v>1</v>
      </c>
      <c r="O308" s="18">
        <v>20</v>
      </c>
      <c r="P308" s="18"/>
      <c r="Q308" s="37"/>
    </row>
    <row r="309" s="4" customFormat="1" ht="121" customHeight="1" spans="1:17">
      <c r="A309" s="16" t="s">
        <v>1076</v>
      </c>
      <c r="B309" s="16" t="s">
        <v>409</v>
      </c>
      <c r="C309" s="16" t="s">
        <v>1077</v>
      </c>
      <c r="D309" s="16"/>
      <c r="E309" s="16"/>
      <c r="F309" s="17">
        <f>SUM(F310:F323)</f>
        <v>3005.42</v>
      </c>
      <c r="G309" s="17">
        <f>SUM(G310:G323)</f>
        <v>1709.92</v>
      </c>
      <c r="H309" s="17"/>
      <c r="I309" s="17"/>
      <c r="J309" s="17"/>
      <c r="K309" s="16"/>
      <c r="L309" s="16"/>
      <c r="M309" s="16"/>
      <c r="N309" s="18"/>
      <c r="O309" s="18"/>
      <c r="P309" s="18"/>
      <c r="Q309" s="5"/>
    </row>
    <row r="310" s="2" customFormat="1" ht="76" customHeight="1" spans="1:17">
      <c r="A310" s="18" t="s">
        <v>1078</v>
      </c>
      <c r="B310" s="18" t="s">
        <v>1079</v>
      </c>
      <c r="C310" s="18" t="s">
        <v>1080</v>
      </c>
      <c r="D310" s="18" t="s">
        <v>1081</v>
      </c>
      <c r="E310" s="18" t="s">
        <v>532</v>
      </c>
      <c r="F310" s="19">
        <v>107.12</v>
      </c>
      <c r="G310" s="19">
        <v>82.4</v>
      </c>
      <c r="H310" s="18" t="s">
        <v>104</v>
      </c>
      <c r="I310" s="18" t="s">
        <v>34</v>
      </c>
      <c r="J310" s="19"/>
      <c r="K310" s="18"/>
      <c r="L310" s="18" t="s">
        <v>41</v>
      </c>
      <c r="M310" s="18" t="s">
        <v>149</v>
      </c>
      <c r="N310" s="18">
        <v>1</v>
      </c>
      <c r="O310" s="18">
        <v>28</v>
      </c>
      <c r="P310" s="18"/>
      <c r="Q310" s="6"/>
    </row>
    <row r="311" s="2" customFormat="1" ht="98" customHeight="1" spans="1:17">
      <c r="A311" s="18" t="s">
        <v>1082</v>
      </c>
      <c r="B311" s="18" t="s">
        <v>194</v>
      </c>
      <c r="C311" s="18" t="s">
        <v>1083</v>
      </c>
      <c r="D311" s="18" t="s">
        <v>1084</v>
      </c>
      <c r="E311" s="18" t="s">
        <v>532</v>
      </c>
      <c r="F311" s="19">
        <v>203.9</v>
      </c>
      <c r="G311" s="19">
        <v>126.9</v>
      </c>
      <c r="H311" s="18" t="s">
        <v>104</v>
      </c>
      <c r="I311" s="18" t="s">
        <v>34</v>
      </c>
      <c r="J311" s="19"/>
      <c r="K311" s="18"/>
      <c r="L311" s="18" t="s">
        <v>41</v>
      </c>
      <c r="M311" s="18" t="s">
        <v>149</v>
      </c>
      <c r="N311" s="18">
        <v>1</v>
      </c>
      <c r="O311" s="18">
        <v>14</v>
      </c>
      <c r="P311" s="39"/>
      <c r="Q311" s="6"/>
    </row>
    <row r="312" s="2" customFormat="1" ht="38" customHeight="1" spans="1:17">
      <c r="A312" s="18" t="s">
        <v>1085</v>
      </c>
      <c r="B312" s="18" t="s">
        <v>38</v>
      </c>
      <c r="C312" s="18" t="s">
        <v>1086</v>
      </c>
      <c r="D312" s="18" t="s">
        <v>1087</v>
      </c>
      <c r="E312" s="18" t="s">
        <v>532</v>
      </c>
      <c r="F312" s="19">
        <v>47.6</v>
      </c>
      <c r="G312" s="19">
        <v>36.5</v>
      </c>
      <c r="H312" s="18" t="s">
        <v>104</v>
      </c>
      <c r="I312" s="18" t="s">
        <v>34</v>
      </c>
      <c r="J312" s="19"/>
      <c r="K312" s="18"/>
      <c r="L312" s="18" t="s">
        <v>41</v>
      </c>
      <c r="M312" s="18" t="s">
        <v>42</v>
      </c>
      <c r="N312" s="18"/>
      <c r="O312" s="18">
        <v>14</v>
      </c>
      <c r="P312" s="39"/>
      <c r="Q312" s="6"/>
    </row>
    <row r="313" s="2" customFormat="1" ht="76" customHeight="1" spans="1:17">
      <c r="A313" s="18" t="s">
        <v>1088</v>
      </c>
      <c r="B313" s="18" t="s">
        <v>1089</v>
      </c>
      <c r="C313" s="18" t="s">
        <v>1090</v>
      </c>
      <c r="D313" s="18" t="s">
        <v>1091</v>
      </c>
      <c r="E313" s="18" t="s">
        <v>532</v>
      </c>
      <c r="F313" s="19">
        <v>216</v>
      </c>
      <c r="G313" s="19">
        <v>134</v>
      </c>
      <c r="H313" s="18" t="s">
        <v>104</v>
      </c>
      <c r="I313" s="18" t="s">
        <v>34</v>
      </c>
      <c r="J313" s="19"/>
      <c r="K313" s="18"/>
      <c r="L313" s="18" t="s">
        <v>41</v>
      </c>
      <c r="M313" s="18" t="s">
        <v>42</v>
      </c>
      <c r="N313" s="18">
        <v>1</v>
      </c>
      <c r="O313" s="18">
        <v>21</v>
      </c>
      <c r="P313" s="39"/>
      <c r="Q313" s="6"/>
    </row>
    <row r="314" s="2" customFormat="1" ht="79" customHeight="1" spans="1:17">
      <c r="A314" s="18" t="s">
        <v>1092</v>
      </c>
      <c r="B314" s="18" t="s">
        <v>981</v>
      </c>
      <c r="C314" s="18" t="s">
        <v>1093</v>
      </c>
      <c r="D314" s="18" t="s">
        <v>1091</v>
      </c>
      <c r="E314" s="18" t="s">
        <v>532</v>
      </c>
      <c r="F314" s="19">
        <v>205</v>
      </c>
      <c r="G314" s="19">
        <v>108</v>
      </c>
      <c r="H314" s="18" t="s">
        <v>104</v>
      </c>
      <c r="I314" s="18" t="s">
        <v>34</v>
      </c>
      <c r="J314" s="19"/>
      <c r="K314" s="18"/>
      <c r="L314" s="18" t="s">
        <v>41</v>
      </c>
      <c r="M314" s="18" t="s">
        <v>499</v>
      </c>
      <c r="N314" s="18">
        <v>1</v>
      </c>
      <c r="O314" s="18">
        <v>65</v>
      </c>
      <c r="P314" s="18"/>
      <c r="Q314" s="6"/>
    </row>
    <row r="315" s="2" customFormat="1" ht="76" customHeight="1" spans="1:17">
      <c r="A315" s="18" t="s">
        <v>1094</v>
      </c>
      <c r="B315" s="18" t="s">
        <v>505</v>
      </c>
      <c r="C315" s="18" t="s">
        <v>1095</v>
      </c>
      <c r="D315" s="18" t="s">
        <v>1091</v>
      </c>
      <c r="E315" s="18" t="s">
        <v>532</v>
      </c>
      <c r="F315" s="19">
        <v>100</v>
      </c>
      <c r="G315" s="19">
        <v>70</v>
      </c>
      <c r="H315" s="18" t="s">
        <v>104</v>
      </c>
      <c r="I315" s="18" t="s">
        <v>34</v>
      </c>
      <c r="J315" s="19"/>
      <c r="K315" s="18"/>
      <c r="L315" s="18" t="s">
        <v>41</v>
      </c>
      <c r="M315" s="18" t="s">
        <v>777</v>
      </c>
      <c r="N315" s="18"/>
      <c r="O315" s="18">
        <v>34</v>
      </c>
      <c r="P315" s="18"/>
      <c r="Q315" s="6"/>
    </row>
    <row r="316" s="2" customFormat="1" ht="78" customHeight="1" spans="1:17">
      <c r="A316" s="18" t="s">
        <v>1096</v>
      </c>
      <c r="B316" s="18" t="s">
        <v>118</v>
      </c>
      <c r="C316" s="18" t="s">
        <v>1097</v>
      </c>
      <c r="D316" s="18" t="s">
        <v>1091</v>
      </c>
      <c r="E316" s="18" t="s">
        <v>532</v>
      </c>
      <c r="F316" s="19">
        <v>130</v>
      </c>
      <c r="G316" s="19">
        <v>100</v>
      </c>
      <c r="H316" s="18" t="s">
        <v>104</v>
      </c>
      <c r="I316" s="18" t="s">
        <v>34</v>
      </c>
      <c r="J316" s="19"/>
      <c r="K316" s="18"/>
      <c r="L316" s="18" t="s">
        <v>41</v>
      </c>
      <c r="M316" s="18" t="s">
        <v>36</v>
      </c>
      <c r="N316" s="18">
        <v>1</v>
      </c>
      <c r="O316" s="18">
        <v>23</v>
      </c>
      <c r="P316" s="18"/>
      <c r="Q316" s="6"/>
    </row>
    <row r="317" ht="77" customHeight="1" spans="1:16">
      <c r="A317" s="18" t="s">
        <v>1098</v>
      </c>
      <c r="B317" s="18" t="s">
        <v>1099</v>
      </c>
      <c r="C317" s="18" t="s">
        <v>1100</v>
      </c>
      <c r="D317" s="18" t="s">
        <v>1091</v>
      </c>
      <c r="E317" s="18" t="s">
        <v>532</v>
      </c>
      <c r="F317" s="19">
        <v>131</v>
      </c>
      <c r="G317" s="19">
        <v>76</v>
      </c>
      <c r="H317" s="18" t="s">
        <v>104</v>
      </c>
      <c r="I317" s="18" t="s">
        <v>34</v>
      </c>
      <c r="J317" s="19"/>
      <c r="K317" s="18"/>
      <c r="L317" s="18" t="s">
        <v>41</v>
      </c>
      <c r="M317" s="18" t="s">
        <v>92</v>
      </c>
      <c r="N317" s="18">
        <v>2</v>
      </c>
      <c r="O317" s="18">
        <v>19</v>
      </c>
      <c r="P317" s="18"/>
    </row>
    <row r="318" ht="47" customHeight="1" spans="1:16">
      <c r="A318" s="18" t="s">
        <v>1101</v>
      </c>
      <c r="B318" s="18" t="s">
        <v>1102</v>
      </c>
      <c r="C318" s="18" t="s">
        <v>1103</v>
      </c>
      <c r="D318" s="18" t="s">
        <v>1104</v>
      </c>
      <c r="E318" s="18" t="s">
        <v>532</v>
      </c>
      <c r="F318" s="19">
        <v>127</v>
      </c>
      <c r="G318" s="19">
        <v>90</v>
      </c>
      <c r="H318" s="18" t="s">
        <v>104</v>
      </c>
      <c r="I318" s="18" t="s">
        <v>34</v>
      </c>
      <c r="J318" s="19"/>
      <c r="K318" s="18"/>
      <c r="L318" s="18" t="s">
        <v>41</v>
      </c>
      <c r="M318" s="18" t="s">
        <v>87</v>
      </c>
      <c r="N318" s="18">
        <v>1</v>
      </c>
      <c r="O318" s="18">
        <v>23</v>
      </c>
      <c r="P318" s="18"/>
    </row>
    <row r="319" ht="79" customHeight="1" spans="1:16">
      <c r="A319" s="18" t="s">
        <v>1105</v>
      </c>
      <c r="B319" s="18" t="s">
        <v>655</v>
      </c>
      <c r="C319" s="18" t="s">
        <v>1106</v>
      </c>
      <c r="D319" s="18" t="s">
        <v>1107</v>
      </c>
      <c r="E319" s="18" t="s">
        <v>532</v>
      </c>
      <c r="F319" s="19">
        <v>125</v>
      </c>
      <c r="G319" s="19">
        <v>73</v>
      </c>
      <c r="H319" s="18" t="s">
        <v>104</v>
      </c>
      <c r="I319" s="18" t="s">
        <v>34</v>
      </c>
      <c r="J319" s="19"/>
      <c r="K319" s="18"/>
      <c r="L319" s="18" t="s">
        <v>41</v>
      </c>
      <c r="M319" s="18" t="s">
        <v>251</v>
      </c>
      <c r="N319" s="18">
        <v>1</v>
      </c>
      <c r="O319" s="18">
        <v>28</v>
      </c>
      <c r="P319" s="18"/>
    </row>
    <row r="320" ht="50" customHeight="1" spans="1:16">
      <c r="A320" s="18" t="s">
        <v>1108</v>
      </c>
      <c r="B320" s="18" t="s">
        <v>1109</v>
      </c>
      <c r="C320" s="18" t="s">
        <v>1110</v>
      </c>
      <c r="D320" s="18" t="s">
        <v>1111</v>
      </c>
      <c r="E320" s="18" t="s">
        <v>532</v>
      </c>
      <c r="F320" s="19">
        <v>46.8</v>
      </c>
      <c r="G320" s="19">
        <v>36</v>
      </c>
      <c r="H320" s="18" t="s">
        <v>104</v>
      </c>
      <c r="I320" s="18" t="s">
        <v>34</v>
      </c>
      <c r="J320" s="19"/>
      <c r="K320" s="18"/>
      <c r="L320" s="18" t="s">
        <v>41</v>
      </c>
      <c r="M320" s="18" t="s">
        <v>161</v>
      </c>
      <c r="N320" s="18">
        <v>1</v>
      </c>
      <c r="O320" s="18">
        <v>23</v>
      </c>
      <c r="P320" s="18"/>
    </row>
    <row r="321" ht="43" customHeight="1" spans="1:16">
      <c r="A321" s="18" t="s">
        <v>1112</v>
      </c>
      <c r="B321" s="18" t="s">
        <v>763</v>
      </c>
      <c r="C321" s="18" t="s">
        <v>1113</v>
      </c>
      <c r="D321" s="18" t="s">
        <v>1111</v>
      </c>
      <c r="E321" s="18" t="s">
        <v>532</v>
      </c>
      <c r="F321" s="19">
        <v>110</v>
      </c>
      <c r="G321" s="19">
        <v>57.2</v>
      </c>
      <c r="H321" s="18" t="s">
        <v>104</v>
      </c>
      <c r="I321" s="18" t="s">
        <v>34</v>
      </c>
      <c r="J321" s="19"/>
      <c r="K321" s="18"/>
      <c r="L321" s="18" t="s">
        <v>41</v>
      </c>
      <c r="M321" s="18" t="s">
        <v>161</v>
      </c>
      <c r="N321" s="18">
        <v>1</v>
      </c>
      <c r="O321" s="18">
        <v>25</v>
      </c>
      <c r="P321" s="18"/>
    </row>
    <row r="322" ht="74" customHeight="1" spans="1:16">
      <c r="A322" s="18" t="s">
        <v>1114</v>
      </c>
      <c r="B322" s="18" t="s">
        <v>1115</v>
      </c>
      <c r="C322" s="18" t="s">
        <v>1116</v>
      </c>
      <c r="D322" s="18" t="s">
        <v>1091</v>
      </c>
      <c r="E322" s="18" t="s">
        <v>532</v>
      </c>
      <c r="F322" s="19">
        <v>131</v>
      </c>
      <c r="G322" s="19">
        <v>101.2</v>
      </c>
      <c r="H322" s="18" t="s">
        <v>104</v>
      </c>
      <c r="I322" s="18" t="s">
        <v>34</v>
      </c>
      <c r="J322" s="19"/>
      <c r="K322" s="18"/>
      <c r="L322" s="18" t="s">
        <v>41</v>
      </c>
      <c r="M322" s="18" t="s">
        <v>109</v>
      </c>
      <c r="N322" s="18">
        <v>1</v>
      </c>
      <c r="O322" s="18">
        <v>20</v>
      </c>
      <c r="P322" s="18"/>
    </row>
    <row r="323" s="2" customFormat="1" ht="91" customHeight="1" spans="1:17">
      <c r="A323" s="18" t="s">
        <v>1117</v>
      </c>
      <c r="B323" s="18" t="s">
        <v>505</v>
      </c>
      <c r="C323" s="18" t="s">
        <v>1118</v>
      </c>
      <c r="D323" s="18" t="s">
        <v>1119</v>
      </c>
      <c r="E323" s="18" t="s">
        <v>532</v>
      </c>
      <c r="F323" s="19">
        <v>1325</v>
      </c>
      <c r="G323" s="19">
        <v>618.72</v>
      </c>
      <c r="H323" s="18" t="s">
        <v>104</v>
      </c>
      <c r="I323" s="18" t="s">
        <v>34</v>
      </c>
      <c r="J323" s="19"/>
      <c r="K323" s="18"/>
      <c r="L323" s="18" t="s">
        <v>41</v>
      </c>
      <c r="M323" s="18" t="s">
        <v>777</v>
      </c>
      <c r="N323" s="18"/>
      <c r="O323" s="18">
        <v>3138</v>
      </c>
      <c r="P323" s="18"/>
      <c r="Q323" s="6"/>
    </row>
    <row r="324" ht="44" customHeight="1" spans="1:16">
      <c r="A324" s="16" t="s">
        <v>1120</v>
      </c>
      <c r="B324" s="16" t="s">
        <v>1121</v>
      </c>
      <c r="C324" s="16"/>
      <c r="D324" s="16"/>
      <c r="E324" s="16"/>
      <c r="F324" s="17">
        <f>SUM(F325:F332)</f>
        <v>726.3</v>
      </c>
      <c r="G324" s="17">
        <f>SUM(G325:G332)</f>
        <v>412</v>
      </c>
      <c r="H324" s="17"/>
      <c r="I324" s="17"/>
      <c r="J324" s="17"/>
      <c r="K324" s="16"/>
      <c r="L324" s="16"/>
      <c r="M324" s="16"/>
      <c r="N324" s="18"/>
      <c r="O324" s="18"/>
      <c r="P324" s="18"/>
    </row>
    <row r="325" ht="66" customHeight="1" spans="1:16">
      <c r="A325" s="18" t="s">
        <v>1122</v>
      </c>
      <c r="B325" s="18" t="s">
        <v>1123</v>
      </c>
      <c r="C325" s="18" t="s">
        <v>1124</v>
      </c>
      <c r="D325" s="18" t="s">
        <v>1125</v>
      </c>
      <c r="E325" s="18" t="s">
        <v>532</v>
      </c>
      <c r="F325" s="19">
        <v>15.6</v>
      </c>
      <c r="G325" s="19">
        <v>12</v>
      </c>
      <c r="H325" s="18" t="s">
        <v>33</v>
      </c>
      <c r="I325" s="18" t="s">
        <v>34</v>
      </c>
      <c r="J325" s="19"/>
      <c r="K325" s="18"/>
      <c r="L325" s="18" t="s">
        <v>41</v>
      </c>
      <c r="M325" s="18" t="s">
        <v>366</v>
      </c>
      <c r="N325" s="18">
        <v>1</v>
      </c>
      <c r="O325" s="18">
        <v>72</v>
      </c>
      <c r="P325" s="18"/>
    </row>
    <row r="326" ht="66" customHeight="1" spans="1:16">
      <c r="A326" s="18" t="s">
        <v>1126</v>
      </c>
      <c r="B326" s="18" t="s">
        <v>860</v>
      </c>
      <c r="C326" s="18" t="s">
        <v>1127</v>
      </c>
      <c r="D326" s="18" t="s">
        <v>1128</v>
      </c>
      <c r="E326" s="18" t="s">
        <v>532</v>
      </c>
      <c r="F326" s="19">
        <v>240</v>
      </c>
      <c r="G326" s="19">
        <v>45</v>
      </c>
      <c r="H326" s="18" t="s">
        <v>33</v>
      </c>
      <c r="I326" s="18" t="s">
        <v>34</v>
      </c>
      <c r="J326" s="19"/>
      <c r="K326" s="18"/>
      <c r="L326" s="18" t="s">
        <v>41</v>
      </c>
      <c r="M326" s="18" t="s">
        <v>149</v>
      </c>
      <c r="N326" s="18">
        <v>1</v>
      </c>
      <c r="O326" s="18">
        <v>41</v>
      </c>
      <c r="P326" s="18"/>
    </row>
    <row r="327" ht="66" customHeight="1" spans="1:16">
      <c r="A327" s="18" t="s">
        <v>1129</v>
      </c>
      <c r="B327" s="18" t="s">
        <v>607</v>
      </c>
      <c r="C327" s="18" t="s">
        <v>1130</v>
      </c>
      <c r="D327" s="18" t="s">
        <v>1131</v>
      </c>
      <c r="E327" s="18" t="s">
        <v>532</v>
      </c>
      <c r="F327" s="19">
        <v>60</v>
      </c>
      <c r="G327" s="19">
        <v>30</v>
      </c>
      <c r="H327" s="18" t="s">
        <v>33</v>
      </c>
      <c r="I327" s="18" t="s">
        <v>34</v>
      </c>
      <c r="J327" s="19"/>
      <c r="K327" s="18"/>
      <c r="L327" s="18" t="s">
        <v>41</v>
      </c>
      <c r="M327" s="18" t="s">
        <v>242</v>
      </c>
      <c r="N327" s="18"/>
      <c r="O327" s="18">
        <v>12</v>
      </c>
      <c r="P327" s="18"/>
    </row>
    <row r="328" ht="54" customHeight="1" spans="1:16">
      <c r="A328" s="18" t="s">
        <v>1132</v>
      </c>
      <c r="B328" s="18" t="s">
        <v>763</v>
      </c>
      <c r="C328" s="18" t="s">
        <v>1133</v>
      </c>
      <c r="D328" s="18" t="s">
        <v>1134</v>
      </c>
      <c r="E328" s="18" t="s">
        <v>532</v>
      </c>
      <c r="F328" s="19">
        <v>13</v>
      </c>
      <c r="G328" s="19">
        <v>10</v>
      </c>
      <c r="H328" s="18" t="s">
        <v>33</v>
      </c>
      <c r="I328" s="18" t="s">
        <v>34</v>
      </c>
      <c r="J328" s="19"/>
      <c r="K328" s="18"/>
      <c r="L328" s="18" t="s">
        <v>41</v>
      </c>
      <c r="M328" s="18" t="s">
        <v>161</v>
      </c>
      <c r="N328" s="18">
        <v>1</v>
      </c>
      <c r="O328" s="18">
        <v>19</v>
      </c>
      <c r="P328" s="18"/>
    </row>
    <row r="329" ht="54" customHeight="1" spans="1:16">
      <c r="A329" s="18" t="s">
        <v>1135</v>
      </c>
      <c r="B329" s="18" t="s">
        <v>1136</v>
      </c>
      <c r="C329" s="18" t="s">
        <v>1137</v>
      </c>
      <c r="D329" s="18" t="s">
        <v>1138</v>
      </c>
      <c r="E329" s="18" t="s">
        <v>532</v>
      </c>
      <c r="F329" s="19">
        <v>105.3</v>
      </c>
      <c r="G329" s="19">
        <v>81</v>
      </c>
      <c r="H329" s="18" t="s">
        <v>33</v>
      </c>
      <c r="I329" s="18" t="s">
        <v>34</v>
      </c>
      <c r="J329" s="19"/>
      <c r="K329" s="18"/>
      <c r="L329" s="18" t="s">
        <v>41</v>
      </c>
      <c r="M329" s="18" t="s">
        <v>499</v>
      </c>
      <c r="N329" s="18">
        <v>1</v>
      </c>
      <c r="O329" s="18">
        <v>25</v>
      </c>
      <c r="P329" s="18"/>
    </row>
    <row r="330" s="2" customFormat="1" ht="47" customHeight="1" spans="1:17">
      <c r="A330" s="18" t="s">
        <v>1139</v>
      </c>
      <c r="B330" s="18" t="s">
        <v>1140</v>
      </c>
      <c r="C330" s="18" t="s">
        <v>1141</v>
      </c>
      <c r="D330" s="18" t="s">
        <v>1142</v>
      </c>
      <c r="E330" s="18" t="s">
        <v>532</v>
      </c>
      <c r="F330" s="19">
        <v>185.9</v>
      </c>
      <c r="G330" s="19">
        <v>143</v>
      </c>
      <c r="H330" s="18" t="s">
        <v>33</v>
      </c>
      <c r="I330" s="18" t="s">
        <v>34</v>
      </c>
      <c r="J330" s="19"/>
      <c r="K330" s="18"/>
      <c r="L330" s="18" t="s">
        <v>105</v>
      </c>
      <c r="M330" s="18" t="s">
        <v>251</v>
      </c>
      <c r="N330" s="18">
        <v>1</v>
      </c>
      <c r="O330" s="18">
        <v>105</v>
      </c>
      <c r="P330" s="18"/>
      <c r="Q330" s="6"/>
    </row>
    <row r="331" s="2" customFormat="1" ht="47" customHeight="1" spans="1:17">
      <c r="A331" s="40" t="s">
        <v>1143</v>
      </c>
      <c r="B331" s="18" t="s">
        <v>933</v>
      </c>
      <c r="C331" s="18" t="s">
        <v>1144</v>
      </c>
      <c r="D331" s="18" t="s">
        <v>1145</v>
      </c>
      <c r="E331" s="18" t="s">
        <v>1146</v>
      </c>
      <c r="F331" s="19">
        <v>48</v>
      </c>
      <c r="G331" s="19">
        <v>46</v>
      </c>
      <c r="H331" s="18" t="s">
        <v>33</v>
      </c>
      <c r="I331" s="18" t="s">
        <v>34</v>
      </c>
      <c r="J331" s="19"/>
      <c r="K331" s="18"/>
      <c r="L331" s="18" t="s">
        <v>41</v>
      </c>
      <c r="M331" s="18" t="s">
        <v>404</v>
      </c>
      <c r="N331" s="18">
        <v>1</v>
      </c>
      <c r="O331" s="18">
        <v>7</v>
      </c>
      <c r="P331" s="18"/>
      <c r="Q331" s="6"/>
    </row>
    <row r="332" ht="66" customHeight="1" spans="1:16">
      <c r="A332" s="18" t="s">
        <v>1147</v>
      </c>
      <c r="B332" s="18" t="s">
        <v>73</v>
      </c>
      <c r="C332" s="18" t="s">
        <v>1148</v>
      </c>
      <c r="D332" s="18" t="s">
        <v>1149</v>
      </c>
      <c r="E332" s="18" t="s">
        <v>532</v>
      </c>
      <c r="F332" s="19">
        <v>58.5</v>
      </c>
      <c r="G332" s="19">
        <v>45</v>
      </c>
      <c r="H332" s="18" t="s">
        <v>33</v>
      </c>
      <c r="I332" s="18" t="s">
        <v>34</v>
      </c>
      <c r="J332" s="19">
        <v>45</v>
      </c>
      <c r="K332" s="18" t="s">
        <v>1150</v>
      </c>
      <c r="L332" s="18" t="s">
        <v>41</v>
      </c>
      <c r="M332" s="18" t="s">
        <v>42</v>
      </c>
      <c r="N332" s="18"/>
      <c r="O332" s="18">
        <v>13</v>
      </c>
      <c r="P332" s="18"/>
    </row>
    <row r="333" s="4" customFormat="1" ht="26" customHeight="1" spans="1:17">
      <c r="A333" s="16" t="s">
        <v>1151</v>
      </c>
      <c r="B333" s="16"/>
      <c r="C333" s="16"/>
      <c r="D333" s="16"/>
      <c r="E333" s="16"/>
      <c r="F333" s="17">
        <f>SUM(F334:F335)</f>
        <v>388.2</v>
      </c>
      <c r="G333" s="17">
        <f>SUM(G334:G335)</f>
        <v>368.2</v>
      </c>
      <c r="H333" s="17"/>
      <c r="I333" s="17"/>
      <c r="J333" s="17"/>
      <c r="K333" s="16"/>
      <c r="L333" s="16"/>
      <c r="M333" s="16"/>
      <c r="N333" s="18"/>
      <c r="O333" s="18"/>
      <c r="P333" s="16"/>
      <c r="Q333" s="5"/>
    </row>
    <row r="334" s="9" customFormat="1" ht="54" customHeight="1" spans="1:17">
      <c r="A334" s="18" t="s">
        <v>1152</v>
      </c>
      <c r="B334" s="18" t="s">
        <v>409</v>
      </c>
      <c r="C334" s="18" t="s">
        <v>1153</v>
      </c>
      <c r="D334" s="18" t="s">
        <v>1154</v>
      </c>
      <c r="E334" s="18" t="s">
        <v>1155</v>
      </c>
      <c r="F334" s="18">
        <v>208.2</v>
      </c>
      <c r="G334" s="18">
        <v>208.2</v>
      </c>
      <c r="H334" s="18" t="s">
        <v>33</v>
      </c>
      <c r="I334" s="18"/>
      <c r="J334" s="18"/>
      <c r="K334" s="40"/>
      <c r="L334" s="40" t="s">
        <v>41</v>
      </c>
      <c r="M334" s="18" t="s">
        <v>892</v>
      </c>
      <c r="N334" s="18">
        <v>84</v>
      </c>
      <c r="O334" s="18">
        <v>347</v>
      </c>
      <c r="P334" s="18"/>
      <c r="Q334" s="6"/>
    </row>
    <row r="335" s="9" customFormat="1" ht="61" customHeight="1" spans="1:17">
      <c r="A335" s="18" t="s">
        <v>1156</v>
      </c>
      <c r="B335" s="18" t="s">
        <v>384</v>
      </c>
      <c r="C335" s="18" t="s">
        <v>1157</v>
      </c>
      <c r="D335" s="18" t="s">
        <v>1158</v>
      </c>
      <c r="E335" s="40" t="s">
        <v>1146</v>
      </c>
      <c r="F335" s="38">
        <v>180</v>
      </c>
      <c r="G335" s="18">
        <v>160</v>
      </c>
      <c r="H335" s="18" t="s">
        <v>104</v>
      </c>
      <c r="I335" s="18"/>
      <c r="J335" s="18"/>
      <c r="K335" s="40"/>
      <c r="L335" s="40" t="s">
        <v>105</v>
      </c>
      <c r="M335" s="18" t="s">
        <v>251</v>
      </c>
      <c r="N335" s="41"/>
      <c r="O335" s="41">
        <v>130</v>
      </c>
      <c r="P335" s="18"/>
      <c r="Q335" s="6"/>
    </row>
  </sheetData>
  <autoFilter ref="A5:S335">
    <extLst/>
  </autoFilter>
  <mergeCells count="14">
    <mergeCell ref="A1:P1"/>
    <mergeCell ref="A2:P2"/>
    <mergeCell ref="L3:N3"/>
    <mergeCell ref="B4:E4"/>
    <mergeCell ref="F4:G4"/>
    <mergeCell ref="N4:O4"/>
    <mergeCell ref="A4:A5"/>
    <mergeCell ref="H4:H5"/>
    <mergeCell ref="I4:I5"/>
    <mergeCell ref="J4:J5"/>
    <mergeCell ref="K4:K5"/>
    <mergeCell ref="L4:L5"/>
    <mergeCell ref="M4:M5"/>
    <mergeCell ref="P4:P5"/>
  </mergeCells>
  <conditionalFormatting sqref="C22">
    <cfRule type="expression" dxfId="0" priority="6" stopIfTrue="1">
      <formula>AND(ISNUMBER(#REF!),#REF!&lt;200)</formula>
    </cfRule>
    <cfRule type="expression" dxfId="0" priority="7" stopIfTrue="1">
      <formula>AND(ISNUMBER(#REF!),#REF!&lt;200)</formula>
    </cfRule>
    <cfRule type="expression" dxfId="0" priority="8" stopIfTrue="1">
      <formula>AND(ISNUMBER(#REF!),#REF!&lt;200)</formula>
    </cfRule>
  </conditionalFormatting>
  <conditionalFormatting sqref="M44">
    <cfRule type="expression" dxfId="0" priority="11" stopIfTrue="1">
      <formula>AND(ISNUMBER(#REF!),#REF!&lt;200)</formula>
    </cfRule>
    <cfRule type="expression" dxfId="0" priority="12" stopIfTrue="1">
      <formula>AND(ISNUMBER(#REF!),#REF!&lt;200)</formula>
    </cfRule>
  </conditionalFormatting>
  <conditionalFormatting sqref="N44:O44">
    <cfRule type="expression" dxfId="0" priority="13" stopIfTrue="1">
      <formula>AND(ISNUMBER(#REF!),#REF!&lt;200)</formula>
    </cfRule>
    <cfRule type="expression" dxfId="0" priority="14" stopIfTrue="1">
      <formula>AND(ISNUMBER(#REF!),#REF!&lt;200)</formula>
    </cfRule>
  </conditionalFormatting>
  <conditionalFormatting sqref="C46:D46">
    <cfRule type="expression" dxfId="0" priority="15" stopIfTrue="1">
      <formula>AND(ISNUMBER(#REF!),#REF!&lt;200)</formula>
    </cfRule>
    <cfRule type="expression" dxfId="0" priority="16" stopIfTrue="1">
      <formula>AND(ISNUMBER(#REF!),#REF!&lt;200)</formula>
    </cfRule>
  </conditionalFormatting>
  <conditionalFormatting sqref="M46">
    <cfRule type="expression" dxfId="0" priority="17" stopIfTrue="1">
      <formula>AND(ISNUMBER(#REF!),#REF!&lt;200)</formula>
    </cfRule>
    <cfRule type="expression" dxfId="0" priority="18" stopIfTrue="1">
      <formula>AND(ISNUMBER(#REF!),#REF!&lt;200)</formula>
    </cfRule>
  </conditionalFormatting>
  <conditionalFormatting sqref="A47:D47">
    <cfRule type="expression" dxfId="0" priority="19" stopIfTrue="1">
      <formula>AND(ISNUMBER(#REF!),#REF!&lt;200)</formula>
    </cfRule>
    <cfRule type="expression" dxfId="0" priority="20" stopIfTrue="1">
      <formula>AND(ISNUMBER(#REF!),#REF!&lt;200)</formula>
    </cfRule>
  </conditionalFormatting>
  <conditionalFormatting sqref="A49:D49">
    <cfRule type="expression" dxfId="0" priority="21" stopIfTrue="1">
      <formula>AND(ISNUMBER(#REF!),#REF!&lt;200)</formula>
    </cfRule>
    <cfRule type="expression" dxfId="0" priority="22" stopIfTrue="1">
      <formula>AND(ISNUMBER(#REF!),#REF!&lt;200)</formula>
    </cfRule>
  </conditionalFormatting>
  <conditionalFormatting sqref="M49">
    <cfRule type="expression" dxfId="0" priority="23" stopIfTrue="1">
      <formula>AND(ISNUMBER(#REF!),#REF!&lt;200)</formula>
    </cfRule>
    <cfRule type="expression" dxfId="0" priority="24" stopIfTrue="1">
      <formula>AND(ISNUMBER(#REF!),#REF!&lt;200)</formula>
    </cfRule>
  </conditionalFormatting>
  <conditionalFormatting sqref="A71:D71">
    <cfRule type="expression" dxfId="0" priority="336" stopIfTrue="1">
      <formula>AND(ISNUMBER(#REF!),#REF!&lt;200)</formula>
    </cfRule>
    <cfRule type="expression" dxfId="0" priority="337" stopIfTrue="1">
      <formula>AND(ISNUMBER(#REF!),#REF!&lt;200)</formula>
    </cfRule>
  </conditionalFormatting>
  <conditionalFormatting sqref="M71">
    <cfRule type="expression" dxfId="0" priority="25" stopIfTrue="1">
      <formula>AND(ISNUMBER(#REF!),#REF!&lt;200)</formula>
    </cfRule>
    <cfRule type="expression" dxfId="0" priority="26" stopIfTrue="1">
      <formula>AND(ISNUMBER(#REF!),#REF!&lt;200)</formula>
    </cfRule>
  </conditionalFormatting>
  <conditionalFormatting sqref="J72:K72">
    <cfRule type="expression" dxfId="0" priority="29" stopIfTrue="1">
      <formula>AND(ISNUMBER(#REF!),#REF!&lt;200)</formula>
    </cfRule>
    <cfRule type="expression" dxfId="0" priority="30" stopIfTrue="1">
      <formula>AND(ISNUMBER(#REF!),#REF!&lt;200)</formula>
    </cfRule>
  </conditionalFormatting>
  <conditionalFormatting sqref="N72:O72">
    <cfRule type="expression" dxfId="0" priority="31" stopIfTrue="1">
      <formula>AND(ISNUMBER(#REF!),#REF!&lt;200)</formula>
    </cfRule>
    <cfRule type="expression" dxfId="0" priority="32" stopIfTrue="1">
      <formula>AND(ISNUMBER(#REF!),#REF!&lt;200)</formula>
    </cfRule>
  </conditionalFormatting>
  <conditionalFormatting sqref="C73:D73">
    <cfRule type="expression" dxfId="0" priority="33" stopIfTrue="1">
      <formula>AND(ISNUMBER(#REF!),#REF!&lt;200)</formula>
    </cfRule>
    <cfRule type="expression" dxfId="0" priority="34" stopIfTrue="1">
      <formula>AND(ISNUMBER(#REF!),#REF!&lt;200)</formula>
    </cfRule>
  </conditionalFormatting>
  <conditionalFormatting sqref="A75">
    <cfRule type="expression" dxfId="0" priority="37" stopIfTrue="1">
      <formula>AND(ISNUMBER(#REF!),#REF!&lt;200)</formula>
    </cfRule>
    <cfRule type="expression" dxfId="0" priority="38" stopIfTrue="1">
      <formula>AND(ISNUMBER(#REF!),#REF!&lt;200)</formula>
    </cfRule>
  </conditionalFormatting>
  <conditionalFormatting sqref="A76">
    <cfRule type="expression" dxfId="0" priority="39" stopIfTrue="1">
      <formula>AND(ISNUMBER(#REF!),#REF!&lt;200)</formula>
    </cfRule>
    <cfRule type="expression" dxfId="0" priority="40" stopIfTrue="1">
      <formula>AND(ISNUMBER(#REF!),#REF!&lt;200)</formula>
    </cfRule>
  </conditionalFormatting>
  <conditionalFormatting sqref="J79:K79">
    <cfRule type="expression" dxfId="0" priority="41" stopIfTrue="1">
      <formula>AND(ISNUMBER(#REF!),#REF!&lt;200)</formula>
    </cfRule>
    <cfRule type="expression" dxfId="0" priority="42" stopIfTrue="1">
      <formula>AND(ISNUMBER(#REF!),#REF!&lt;200)</formula>
    </cfRule>
  </conditionalFormatting>
  <conditionalFormatting sqref="M79">
    <cfRule type="expression" dxfId="0" priority="43" stopIfTrue="1">
      <formula>AND(ISNUMBER(#REF!),#REF!&lt;200)</formula>
    </cfRule>
    <cfRule type="expression" dxfId="0" priority="44" stopIfTrue="1">
      <formula>AND(ISNUMBER(#REF!),#REF!&lt;200)</formula>
    </cfRule>
  </conditionalFormatting>
  <conditionalFormatting sqref="N79:O79">
    <cfRule type="expression" dxfId="0" priority="45" stopIfTrue="1">
      <formula>AND(ISNUMBER(#REF!),#REF!&lt;200)</formula>
    </cfRule>
    <cfRule type="expression" dxfId="0" priority="46" stopIfTrue="1">
      <formula>AND(ISNUMBER(#REF!),#REF!&lt;200)</formula>
    </cfRule>
  </conditionalFormatting>
  <conditionalFormatting sqref="A80">
    <cfRule type="expression" dxfId="0" priority="47" stopIfTrue="1">
      <formula>AND(ISNUMBER(#REF!),#REF!&lt;200)</formula>
    </cfRule>
    <cfRule type="expression" dxfId="0" priority="48" stopIfTrue="1">
      <formula>AND(ISNUMBER(#REF!),#REF!&lt;200)</formula>
    </cfRule>
  </conditionalFormatting>
  <conditionalFormatting sqref="C80:D80">
    <cfRule type="expression" dxfId="0" priority="49" stopIfTrue="1">
      <formula>AND(ISNUMBER(#REF!),#REF!&lt;200)</formula>
    </cfRule>
    <cfRule type="expression" dxfId="0" priority="50" stopIfTrue="1">
      <formula>AND(ISNUMBER(#REF!),#REF!&lt;200)</formula>
    </cfRule>
  </conditionalFormatting>
  <conditionalFormatting sqref="J80:K80">
    <cfRule type="expression" dxfId="0" priority="53" stopIfTrue="1">
      <formula>AND(ISNUMBER(#REF!),#REF!&lt;200)</formula>
    </cfRule>
    <cfRule type="expression" dxfId="0" priority="54" stopIfTrue="1">
      <formula>AND(ISNUMBER(#REF!),#REF!&lt;200)</formula>
    </cfRule>
  </conditionalFormatting>
  <conditionalFormatting sqref="M80">
    <cfRule type="expression" dxfId="0" priority="55" stopIfTrue="1">
      <formula>AND(ISNUMBER(#REF!),#REF!&lt;200)</formula>
    </cfRule>
    <cfRule type="expression" dxfId="0" priority="56" stopIfTrue="1">
      <formula>AND(ISNUMBER(#REF!),#REF!&lt;200)</formula>
    </cfRule>
  </conditionalFormatting>
  <conditionalFormatting sqref="N80:O80">
    <cfRule type="expression" dxfId="0" priority="57" stopIfTrue="1">
      <formula>AND(ISNUMBER(#REF!),#REF!&lt;200)</formula>
    </cfRule>
    <cfRule type="expression" dxfId="0" priority="58" stopIfTrue="1">
      <formula>AND(ISNUMBER(#REF!),#REF!&lt;200)</formula>
    </cfRule>
  </conditionalFormatting>
  <conditionalFormatting sqref="A81">
    <cfRule type="expression" dxfId="0" priority="59" stopIfTrue="1">
      <formula>AND(ISNUMBER(#REF!),#REF!&lt;200)</formula>
    </cfRule>
    <cfRule type="expression" dxfId="0" priority="60" stopIfTrue="1">
      <formula>AND(ISNUMBER(#REF!),#REF!&lt;200)</formula>
    </cfRule>
  </conditionalFormatting>
  <conditionalFormatting sqref="A82">
    <cfRule type="expression" dxfId="0" priority="61" stopIfTrue="1">
      <formula>AND(ISNUMBER(#REF!),#REF!&lt;200)</formula>
    </cfRule>
    <cfRule type="expression" dxfId="0" priority="62" stopIfTrue="1">
      <formula>AND(ISNUMBER(#REF!),#REF!&lt;200)</formula>
    </cfRule>
  </conditionalFormatting>
  <conditionalFormatting sqref="A83">
    <cfRule type="expression" dxfId="0" priority="65" stopIfTrue="1">
      <formula>AND(ISNUMBER(#REF!),#REF!&lt;200)</formula>
    </cfRule>
    <cfRule type="expression" dxfId="0" priority="66" stopIfTrue="1">
      <formula>AND(ISNUMBER(#REF!),#REF!&lt;200)</formula>
    </cfRule>
  </conditionalFormatting>
  <conditionalFormatting sqref="A85">
    <cfRule type="expression" dxfId="0" priority="69" stopIfTrue="1">
      <formula>AND(ISNUMBER(#REF!),#REF!&lt;200)</formula>
    </cfRule>
    <cfRule type="expression" dxfId="0" priority="70" stopIfTrue="1">
      <formula>AND(ISNUMBER(#REF!),#REF!&lt;200)</formula>
    </cfRule>
  </conditionalFormatting>
  <conditionalFormatting sqref="J85:K85">
    <cfRule type="expression" dxfId="0" priority="73" stopIfTrue="1">
      <formula>AND(ISNUMBER(#REF!),#REF!&lt;200)</formula>
    </cfRule>
    <cfRule type="expression" dxfId="0" priority="74" stopIfTrue="1">
      <formula>AND(ISNUMBER(#REF!),#REF!&lt;200)</formula>
    </cfRule>
  </conditionalFormatting>
  <conditionalFormatting sqref="M85">
    <cfRule type="expression" dxfId="0" priority="75" stopIfTrue="1">
      <formula>AND(ISNUMBER(#REF!),#REF!&lt;200)</formula>
    </cfRule>
    <cfRule type="expression" dxfId="0" priority="76" stopIfTrue="1">
      <formula>AND(ISNUMBER(#REF!),#REF!&lt;200)</formula>
    </cfRule>
  </conditionalFormatting>
  <conditionalFormatting sqref="A86">
    <cfRule type="expression" dxfId="0" priority="77" stopIfTrue="1">
      <formula>AND(ISNUMBER(#REF!),#REF!&lt;200)</formula>
    </cfRule>
    <cfRule type="expression" dxfId="0" priority="78" stopIfTrue="1">
      <formula>AND(ISNUMBER(#REF!),#REF!&lt;200)</formula>
    </cfRule>
  </conditionalFormatting>
  <conditionalFormatting sqref="M86">
    <cfRule type="expression" dxfId="0" priority="81" stopIfTrue="1">
      <formula>AND(ISNUMBER(#REF!),#REF!&lt;200)</formula>
    </cfRule>
    <cfRule type="expression" dxfId="0" priority="82" stopIfTrue="1">
      <formula>AND(ISNUMBER(#REF!),#REF!&lt;200)</formula>
    </cfRule>
  </conditionalFormatting>
  <conditionalFormatting sqref="A87">
    <cfRule type="expression" dxfId="0" priority="83" stopIfTrue="1">
      <formula>AND(ISNUMBER(#REF!),#REF!&lt;200)</formula>
    </cfRule>
  </conditionalFormatting>
  <conditionalFormatting sqref="A88">
    <cfRule type="expression" dxfId="0" priority="84" stopIfTrue="1">
      <formula>AND(ISNUMBER(#REF!),#REF!&lt;200)</formula>
    </cfRule>
  </conditionalFormatting>
  <conditionalFormatting sqref="A90">
    <cfRule type="expression" dxfId="0" priority="87" stopIfTrue="1">
      <formula>AND(ISNUMBER(#REF!),#REF!&lt;200)</formula>
    </cfRule>
    <cfRule type="expression" dxfId="0" priority="88" stopIfTrue="1">
      <formula>AND(ISNUMBER(#REF!),#REF!&lt;200)</formula>
    </cfRule>
  </conditionalFormatting>
  <conditionalFormatting sqref="N90">
    <cfRule type="expression" dxfId="0" priority="89" stopIfTrue="1">
      <formula>AND(ISNUMBER(#REF!),#REF!&lt;200)</formula>
    </cfRule>
    <cfRule type="expression" dxfId="0" priority="90" stopIfTrue="1">
      <formula>AND(ISNUMBER(#REF!),#REF!&lt;200)</formula>
    </cfRule>
  </conditionalFormatting>
  <conditionalFormatting sqref="A91">
    <cfRule type="expression" dxfId="0" priority="91" stopIfTrue="1">
      <formula>AND(ISNUMBER(#REF!),#REF!&lt;200)</formula>
    </cfRule>
    <cfRule type="expression" dxfId="0" priority="92" stopIfTrue="1">
      <formula>AND(ISNUMBER(#REF!),#REF!&lt;200)</formula>
    </cfRule>
  </conditionalFormatting>
  <conditionalFormatting sqref="B91">
    <cfRule type="expression" dxfId="0" priority="93" stopIfTrue="1">
      <formula>AND(ISNUMBER(#REF!),#REF!&lt;200)</formula>
    </cfRule>
    <cfRule type="expression" dxfId="0" priority="94" stopIfTrue="1">
      <formula>AND(ISNUMBER(#REF!),#REF!&lt;200)</formula>
    </cfRule>
  </conditionalFormatting>
  <conditionalFormatting sqref="B126">
    <cfRule type="expression" dxfId="0" priority="95" stopIfTrue="1">
      <formula>AND(ISNUMBER(#REF!),#REF!&lt;200)</formula>
    </cfRule>
    <cfRule type="expression" dxfId="0" priority="96" stopIfTrue="1">
      <formula>AND(ISNUMBER(#REF!),#REF!&lt;200)</formula>
    </cfRule>
  </conditionalFormatting>
  <conditionalFormatting sqref="M130">
    <cfRule type="expression" dxfId="0" priority="99" stopIfTrue="1">
      <formula>AND(ISNUMBER(#REF!),#REF!&lt;200)</formula>
    </cfRule>
    <cfRule type="expression" dxfId="0" priority="100" stopIfTrue="1">
      <formula>AND(ISNUMBER(#REF!),#REF!&lt;200)</formula>
    </cfRule>
  </conditionalFormatting>
  <conditionalFormatting sqref="J131:K131">
    <cfRule type="expression" dxfId="0" priority="101" stopIfTrue="1">
      <formula>AND(ISNUMBER(#REF!),#REF!&lt;200)</formula>
    </cfRule>
    <cfRule type="expression" dxfId="0" priority="102" stopIfTrue="1">
      <formula>AND(ISNUMBER(#REF!),#REF!&lt;200)</formula>
    </cfRule>
  </conditionalFormatting>
  <conditionalFormatting sqref="M131">
    <cfRule type="expression" dxfId="0" priority="103" stopIfTrue="1">
      <formula>AND(ISNUMBER(#REF!),#REF!&lt;200)</formula>
    </cfRule>
    <cfRule type="expression" dxfId="0" priority="104" stopIfTrue="1">
      <formula>AND(ISNUMBER(#REF!),#REF!&lt;200)</formula>
    </cfRule>
  </conditionalFormatting>
  <conditionalFormatting sqref="J132:K132">
    <cfRule type="expression" dxfId="0" priority="105" stopIfTrue="1">
      <formula>AND(ISNUMBER(#REF!),#REF!&lt;200)</formula>
    </cfRule>
    <cfRule type="expression" dxfId="0" priority="106" stopIfTrue="1">
      <formula>AND(ISNUMBER(#REF!),#REF!&lt;200)</formula>
    </cfRule>
  </conditionalFormatting>
  <conditionalFormatting sqref="N133:O133">
    <cfRule type="expression" dxfId="0" priority="109" stopIfTrue="1">
      <formula>AND(ISNUMBER(#REF!),#REF!&lt;200)</formula>
    </cfRule>
    <cfRule type="expression" dxfId="0" priority="110" stopIfTrue="1">
      <formula>AND(ISNUMBER(#REF!),#REF!&lt;200)</formula>
    </cfRule>
  </conditionalFormatting>
  <conditionalFormatting sqref="C137">
    <cfRule type="expression" dxfId="0" priority="272" stopIfTrue="1">
      <formula>AND(ISNUMBER(#REF!),#REF!&lt;200)</formula>
    </cfRule>
  </conditionalFormatting>
  <conditionalFormatting sqref="F147">
    <cfRule type="expression" dxfId="0" priority="115" stopIfTrue="1">
      <formula>AND(ISNUMBER(#REF!),#REF!&lt;200)</formula>
    </cfRule>
    <cfRule type="expression" dxfId="0" priority="116" stopIfTrue="1">
      <formula>AND(ISNUMBER(#REF!),#REF!&lt;200)</formula>
    </cfRule>
  </conditionalFormatting>
  <conditionalFormatting sqref="G147">
    <cfRule type="expression" dxfId="0" priority="117" stopIfTrue="1">
      <formula>AND(ISNUMBER(#REF!),#REF!&lt;200)</formula>
    </cfRule>
    <cfRule type="expression" dxfId="0" priority="118" stopIfTrue="1">
      <formula>AND(ISNUMBER(#REF!),#REF!&lt;200)</formula>
    </cfRule>
  </conditionalFormatting>
  <conditionalFormatting sqref="J147:K147">
    <cfRule type="expression" dxfId="0" priority="119" stopIfTrue="1">
      <formula>AND(ISNUMBER(#REF!),#REF!&lt;200)</formula>
    </cfRule>
    <cfRule type="expression" dxfId="0" priority="120" stopIfTrue="1">
      <formula>AND(ISNUMBER(#REF!),#REF!&lt;200)</formula>
    </cfRule>
  </conditionalFormatting>
  <conditionalFormatting sqref="M149">
    <cfRule type="expression" dxfId="0" priority="121" stopIfTrue="1">
      <formula>AND(ISNUMBER(#REF!),#REF!&lt;200)</formula>
    </cfRule>
    <cfRule type="expression" dxfId="0" priority="122" stopIfTrue="1">
      <formula>AND(ISNUMBER(#REF!),#REF!&lt;200)</formula>
    </cfRule>
  </conditionalFormatting>
  <conditionalFormatting sqref="N152">
    <cfRule type="expression" dxfId="0" priority="123" stopIfTrue="1">
      <formula>AND(ISNUMBER(#REF!),#REF!&lt;200)</formula>
    </cfRule>
    <cfRule type="expression" dxfId="0" priority="124" stopIfTrue="1">
      <formula>AND(ISNUMBER(#REF!),#REF!&lt;200)</formula>
    </cfRule>
  </conditionalFormatting>
  <conditionalFormatting sqref="N158">
    <cfRule type="expression" dxfId="0" priority="125" stopIfTrue="1">
      <formula>AND(ISNUMBER(#REF!),#REF!&lt;200)</formula>
    </cfRule>
    <cfRule type="expression" dxfId="0" priority="126" stopIfTrue="1">
      <formula>AND(ISNUMBER(#REF!),#REF!&lt;200)</formula>
    </cfRule>
  </conditionalFormatting>
  <conditionalFormatting sqref="C159:D159">
    <cfRule type="expression" dxfId="0" priority="127" stopIfTrue="1">
      <formula>AND(ISNUMBER(#REF!),#REF!&lt;200)</formula>
    </cfRule>
    <cfRule type="expression" dxfId="0" priority="128" stopIfTrue="1">
      <formula>AND(ISNUMBER(#REF!),#REF!&lt;200)</formula>
    </cfRule>
  </conditionalFormatting>
  <conditionalFormatting sqref="J159:K159">
    <cfRule type="expression" dxfId="0" priority="131" stopIfTrue="1">
      <formula>AND(ISNUMBER(#REF!),#REF!&lt;200)</formula>
    </cfRule>
    <cfRule type="expression" dxfId="0" priority="132" stopIfTrue="1">
      <formula>AND(ISNUMBER(#REF!),#REF!&lt;200)</formula>
    </cfRule>
  </conditionalFormatting>
  <conditionalFormatting sqref="M159">
    <cfRule type="expression" dxfId="0" priority="133" stopIfTrue="1">
      <formula>AND(ISNUMBER(#REF!),#REF!&lt;200)</formula>
    </cfRule>
    <cfRule type="expression" dxfId="0" priority="134" stopIfTrue="1">
      <formula>AND(ISNUMBER(#REF!),#REF!&lt;200)</formula>
    </cfRule>
  </conditionalFormatting>
  <conditionalFormatting sqref="N159:O159">
    <cfRule type="expression" dxfId="0" priority="135" stopIfTrue="1">
      <formula>AND(ISNUMBER(#REF!),#REF!&lt;200)</formula>
    </cfRule>
    <cfRule type="expression" dxfId="0" priority="136" stopIfTrue="1">
      <formula>AND(ISNUMBER(#REF!),#REF!&lt;200)</formula>
    </cfRule>
  </conditionalFormatting>
  <conditionalFormatting sqref="M164">
    <cfRule type="expression" dxfId="0" priority="141" stopIfTrue="1">
      <formula>AND(ISNUMBER(#REF!),#REF!&lt;200)</formula>
    </cfRule>
    <cfRule type="expression" dxfId="0" priority="142" stopIfTrue="1">
      <formula>AND(ISNUMBER(#REF!),#REF!&lt;200)</formula>
    </cfRule>
  </conditionalFormatting>
  <conditionalFormatting sqref="N164">
    <cfRule type="expression" dxfId="0" priority="143" stopIfTrue="1">
      <formula>AND(ISNUMBER(#REF!),#REF!&lt;200)</formula>
    </cfRule>
    <cfRule type="expression" dxfId="0" priority="144" stopIfTrue="1">
      <formula>AND(ISNUMBER(#REF!),#REF!&lt;200)</formula>
    </cfRule>
  </conditionalFormatting>
  <conditionalFormatting sqref="C165:D165">
    <cfRule type="expression" dxfId="0" priority="145" stopIfTrue="1">
      <formula>AND(ISNUMBER(#REF!),#REF!&lt;200)</formula>
    </cfRule>
    <cfRule type="expression" dxfId="0" priority="146" stopIfTrue="1">
      <formula>AND(ISNUMBER(#REF!),#REF!&lt;200)</formula>
    </cfRule>
  </conditionalFormatting>
  <conditionalFormatting sqref="M165">
    <cfRule type="expression" dxfId="0" priority="147" stopIfTrue="1">
      <formula>AND(ISNUMBER(#REF!),#REF!&lt;200)</formula>
    </cfRule>
    <cfRule type="expression" dxfId="0" priority="148" stopIfTrue="1">
      <formula>AND(ISNUMBER(#REF!),#REF!&lt;200)</formula>
    </cfRule>
  </conditionalFormatting>
  <conditionalFormatting sqref="N165">
    <cfRule type="expression" dxfId="0" priority="149" stopIfTrue="1">
      <formula>AND(ISNUMBER(#REF!),#REF!&lt;200)</formula>
    </cfRule>
    <cfRule type="expression" dxfId="0" priority="150" stopIfTrue="1">
      <formula>AND(ISNUMBER(#REF!),#REF!&lt;200)</formula>
    </cfRule>
  </conditionalFormatting>
  <conditionalFormatting sqref="A166">
    <cfRule type="expression" dxfId="0" priority="151" stopIfTrue="1">
      <formula>AND(ISNUMBER(#REF!),#REF!&lt;200)</formula>
    </cfRule>
    <cfRule type="expression" dxfId="0" priority="152" stopIfTrue="1">
      <formula>AND(ISNUMBER(#REF!),#REF!&lt;200)</formula>
    </cfRule>
  </conditionalFormatting>
  <conditionalFormatting sqref="B166">
    <cfRule type="expression" dxfId="0" priority="153" stopIfTrue="1">
      <formula>AND(ISNUMBER(#REF!),#REF!&lt;200)</formula>
    </cfRule>
    <cfRule type="expression" dxfId="0" priority="154" stopIfTrue="1">
      <formula>AND(ISNUMBER(#REF!),#REF!&lt;200)</formula>
    </cfRule>
  </conditionalFormatting>
  <conditionalFormatting sqref="B167">
    <cfRule type="expression" dxfId="0" priority="155" stopIfTrue="1">
      <formula>AND(ISNUMBER(#REF!),#REF!&lt;200)</formula>
    </cfRule>
    <cfRule type="expression" dxfId="0" priority="156" stopIfTrue="1">
      <formula>AND(ISNUMBER(#REF!),#REF!&lt;200)</formula>
    </cfRule>
  </conditionalFormatting>
  <conditionalFormatting sqref="O167">
    <cfRule type="expression" dxfId="0" priority="157" stopIfTrue="1">
      <formula>AND(ISNUMBER(#REF!),#REF!&lt;200)</formula>
    </cfRule>
    <cfRule type="expression" dxfId="0" priority="158" stopIfTrue="1">
      <formula>AND(ISNUMBER(#REF!),#REF!&lt;200)</formula>
    </cfRule>
  </conditionalFormatting>
  <conditionalFormatting sqref="G171">
    <cfRule type="expression" dxfId="0" priority="159" stopIfTrue="1">
      <formula>AND(ISNUMBER(#REF!),#REF!&lt;200)</formula>
    </cfRule>
    <cfRule type="expression" dxfId="0" priority="160" stopIfTrue="1">
      <formula>AND(ISNUMBER(#REF!),#REF!&lt;200)</formula>
    </cfRule>
  </conditionalFormatting>
  <conditionalFormatting sqref="J171:K171">
    <cfRule type="expression" dxfId="0" priority="161" stopIfTrue="1">
      <formula>AND(ISNUMBER(#REF!),#REF!&lt;200)</formula>
    </cfRule>
    <cfRule type="expression" dxfId="0" priority="162" stopIfTrue="1">
      <formula>AND(ISNUMBER(#REF!),#REF!&lt;200)</formula>
    </cfRule>
  </conditionalFormatting>
  <conditionalFormatting sqref="N171">
    <cfRule type="expression" dxfId="0" priority="163" stopIfTrue="1">
      <formula>AND(ISNUMBER(#REF!),#REF!&lt;200)</formula>
    </cfRule>
    <cfRule type="expression" dxfId="0" priority="164" stopIfTrue="1">
      <formula>AND(ISNUMBER(#REF!),#REF!&lt;200)</formula>
    </cfRule>
  </conditionalFormatting>
  <conditionalFormatting sqref="N174">
    <cfRule type="expression" dxfId="0" priority="165" stopIfTrue="1">
      <formula>AND(ISNUMBER(#REF!),#REF!&lt;200)</formula>
    </cfRule>
    <cfRule type="expression" dxfId="0" priority="166" stopIfTrue="1">
      <formula>AND(ISNUMBER(#REF!),#REF!&lt;200)</formula>
    </cfRule>
  </conditionalFormatting>
  <conditionalFormatting sqref="A177">
    <cfRule type="expression" dxfId="0" priority="167" stopIfTrue="1">
      <formula>AND(ISNUMBER(#REF!),#REF!&lt;200)</formula>
    </cfRule>
  </conditionalFormatting>
  <conditionalFormatting sqref="A179">
    <cfRule type="expression" dxfId="0" priority="170" stopIfTrue="1">
      <formula>AND(ISNUMBER(#REF!),#REF!&lt;200)</formula>
    </cfRule>
    <cfRule type="expression" dxfId="0" priority="171" stopIfTrue="1">
      <formula>AND(ISNUMBER(#REF!),#REF!&lt;200)</formula>
    </cfRule>
  </conditionalFormatting>
  <conditionalFormatting sqref="G179">
    <cfRule type="expression" dxfId="0" priority="172" stopIfTrue="1">
      <formula>AND(ISNUMBER(#REF!),#REF!&lt;200)</formula>
    </cfRule>
    <cfRule type="expression" dxfId="0" priority="173" stopIfTrue="1">
      <formula>AND(ISNUMBER(#REF!),#REF!&lt;200)</formula>
    </cfRule>
  </conditionalFormatting>
  <conditionalFormatting sqref="J179:K179">
    <cfRule type="expression" dxfId="0" priority="174" stopIfTrue="1">
      <formula>AND(ISNUMBER(#REF!),#REF!&lt;200)</formula>
    </cfRule>
    <cfRule type="expression" dxfId="0" priority="175" stopIfTrue="1">
      <formula>AND(ISNUMBER(#REF!),#REF!&lt;200)</formula>
    </cfRule>
  </conditionalFormatting>
  <conditionalFormatting sqref="J183:K183">
    <cfRule type="expression" dxfId="0" priority="176" stopIfTrue="1">
      <formula>AND(ISNUMBER(#REF!),#REF!&lt;200)</formula>
    </cfRule>
    <cfRule type="expression" dxfId="0" priority="177" stopIfTrue="1">
      <formula>AND(ISNUMBER(#REF!),#REF!&lt;200)</formula>
    </cfRule>
  </conditionalFormatting>
  <conditionalFormatting sqref="J187:K187">
    <cfRule type="expression" dxfId="0" priority="180" stopIfTrue="1">
      <formula>AND(ISNUMBER(#REF!),#REF!&lt;200)</formula>
    </cfRule>
    <cfRule type="expression" dxfId="0" priority="181" stopIfTrue="1">
      <formula>AND(ISNUMBER(#REF!),#REF!&lt;200)</formula>
    </cfRule>
  </conditionalFormatting>
  <conditionalFormatting sqref="N187">
    <cfRule type="expression" dxfId="0" priority="182" stopIfTrue="1">
      <formula>AND(ISNUMBER(#REF!),#REF!&lt;200)</formula>
    </cfRule>
    <cfRule type="expression" dxfId="0" priority="183" stopIfTrue="1">
      <formula>AND(ISNUMBER(#REF!),#REF!&lt;200)</formula>
    </cfRule>
  </conditionalFormatting>
  <conditionalFormatting sqref="N189">
    <cfRule type="expression" dxfId="0" priority="184" stopIfTrue="1">
      <formula>AND(ISNUMBER(#REF!),#REF!&lt;200)</formula>
    </cfRule>
    <cfRule type="expression" dxfId="0" priority="185" stopIfTrue="1">
      <formula>AND(ISNUMBER(#REF!),#REF!&lt;200)</formula>
    </cfRule>
  </conditionalFormatting>
  <conditionalFormatting sqref="M196">
    <cfRule type="expression" dxfId="0" priority="188" stopIfTrue="1">
      <formula>AND(ISNUMBER(#REF!),#REF!&lt;200)</formula>
    </cfRule>
    <cfRule type="expression" dxfId="0" priority="189" stopIfTrue="1">
      <formula>AND(ISNUMBER(#REF!),#REF!&lt;200)</formula>
    </cfRule>
  </conditionalFormatting>
  <conditionalFormatting sqref="N196:O196">
    <cfRule type="expression" dxfId="0" priority="190" stopIfTrue="1">
      <formula>AND(ISNUMBER(#REF!),#REF!&lt;200)</formula>
    </cfRule>
    <cfRule type="expression" dxfId="0" priority="191" stopIfTrue="1">
      <formula>AND(ISNUMBER(#REF!),#REF!&lt;200)</formula>
    </cfRule>
  </conditionalFormatting>
  <conditionalFormatting sqref="C197:D197">
    <cfRule type="expression" dxfId="0" priority="192" stopIfTrue="1">
      <formula>AND(ISNUMBER(#REF!),#REF!&lt;200)</formula>
    </cfRule>
    <cfRule type="expression" dxfId="0" priority="193" stopIfTrue="1">
      <formula>AND(ISNUMBER(#REF!),#REF!&lt;200)</formula>
    </cfRule>
  </conditionalFormatting>
  <conditionalFormatting sqref="A204">
    <cfRule type="expression" dxfId="0" priority="196" stopIfTrue="1">
      <formula>AND(ISNUMBER(#REF!),#REF!&lt;200)</formula>
    </cfRule>
    <cfRule type="expression" dxfId="0" priority="197" stopIfTrue="1">
      <formula>AND(ISNUMBER(#REF!),#REF!&lt;200)</formula>
    </cfRule>
  </conditionalFormatting>
  <conditionalFormatting sqref="B207">
    <cfRule type="expression" dxfId="0" priority="198" stopIfTrue="1">
      <formula>AND(ISNUMBER(#REF!),#REF!&lt;200)</formula>
    </cfRule>
    <cfRule type="expression" dxfId="0" priority="199" stopIfTrue="1">
      <formula>AND(ISNUMBER(#REF!),#REF!&lt;200)</formula>
    </cfRule>
  </conditionalFormatting>
  <conditionalFormatting sqref="B208">
    <cfRule type="expression" dxfId="0" priority="200" stopIfTrue="1">
      <formula>AND(ISNUMBER(#REF!),#REF!&lt;200)</formula>
    </cfRule>
    <cfRule type="expression" dxfId="0" priority="201" stopIfTrue="1">
      <formula>AND(ISNUMBER(#REF!),#REF!&lt;200)</formula>
    </cfRule>
  </conditionalFormatting>
  <conditionalFormatting sqref="B224">
    <cfRule type="expression" dxfId="0" priority="202" stopIfTrue="1">
      <formula>AND(ISNUMBER(#REF!),#REF!&lt;200)</formula>
    </cfRule>
    <cfRule type="expression" dxfId="0" priority="203" stopIfTrue="1">
      <formula>AND(ISNUMBER(#REF!),#REF!&lt;200)</formula>
    </cfRule>
  </conditionalFormatting>
  <conditionalFormatting sqref="F224">
    <cfRule type="expression" dxfId="0" priority="206" stopIfTrue="1">
      <formula>AND(ISNUMBER(#REF!),#REF!&lt;200)</formula>
    </cfRule>
    <cfRule type="expression" dxfId="0" priority="207" stopIfTrue="1">
      <formula>AND(ISNUMBER(#REF!),#REF!&lt;200)</formula>
    </cfRule>
  </conditionalFormatting>
  <conditionalFormatting sqref="M224">
    <cfRule type="expression" dxfId="0" priority="208" stopIfTrue="1">
      <formula>AND(ISNUMBER(#REF!),#REF!&lt;200)</formula>
    </cfRule>
    <cfRule type="expression" dxfId="0" priority="209" stopIfTrue="1">
      <formula>AND(ISNUMBER(#REF!),#REF!&lt;200)</formula>
    </cfRule>
  </conditionalFormatting>
  <conditionalFormatting sqref="O224">
    <cfRule type="expression" dxfId="0" priority="210" stopIfTrue="1">
      <formula>AND(ISNUMBER(#REF!),#REF!&lt;200)</formula>
    </cfRule>
    <cfRule type="expression" dxfId="0" priority="211" stopIfTrue="1">
      <formula>AND(ISNUMBER(#REF!),#REF!&lt;200)</formula>
    </cfRule>
  </conditionalFormatting>
  <conditionalFormatting sqref="A228">
    <cfRule type="expression" dxfId="0" priority="218" stopIfTrue="1">
      <formula>AND(ISNUMBER(#REF!),#REF!&lt;200)</formula>
    </cfRule>
  </conditionalFormatting>
  <conditionalFormatting sqref="A257">
    <cfRule type="expression" dxfId="0" priority="219" stopIfTrue="1">
      <formula>AND(ISNUMBER(#REF!),#REF!&lt;200)</formula>
    </cfRule>
    <cfRule type="expression" dxfId="0" priority="220" stopIfTrue="1">
      <formula>AND(ISNUMBER(#REF!),#REF!&lt;200)</formula>
    </cfRule>
  </conditionalFormatting>
  <conditionalFormatting sqref="B257:C257">
    <cfRule type="expression" dxfId="0" priority="221" stopIfTrue="1">
      <formula>AND(ISNUMBER(#REF!),#REF!&lt;200)</formula>
    </cfRule>
    <cfRule type="expression" dxfId="0" priority="222" stopIfTrue="1">
      <formula>AND(ISNUMBER(#REF!),#REF!&lt;200)</formula>
    </cfRule>
  </conditionalFormatting>
  <conditionalFormatting sqref="M257">
    <cfRule type="expression" dxfId="0" priority="223" stopIfTrue="1">
      <formula>AND(ISNUMBER(#REF!),#REF!&lt;200)</formula>
    </cfRule>
    <cfRule type="expression" dxfId="0" priority="224" stopIfTrue="1">
      <formula>AND(ISNUMBER(#REF!),#REF!&lt;200)</formula>
    </cfRule>
  </conditionalFormatting>
  <conditionalFormatting sqref="A267">
    <cfRule type="expression" dxfId="0" priority="225" stopIfTrue="1">
      <formula>AND(ISNUMBER(#REF!),#REF!&lt;200)</formula>
    </cfRule>
  </conditionalFormatting>
  <conditionalFormatting sqref="A268:C268">
    <cfRule type="expression" dxfId="0" priority="226" stopIfTrue="1">
      <formula>AND(ISNUMBER(#REF!),#REF!&lt;200)</formula>
    </cfRule>
    <cfRule type="expression" dxfId="0" priority="227" stopIfTrue="1">
      <formula>AND(ISNUMBER(#REF!),#REF!&lt;200)</formula>
    </cfRule>
  </conditionalFormatting>
  <conditionalFormatting sqref="F268:G268">
    <cfRule type="expression" dxfId="0" priority="228" stopIfTrue="1">
      <formula>AND(ISNUMBER(#REF!),#REF!&lt;200)</formula>
    </cfRule>
    <cfRule type="expression" dxfId="0" priority="229" stopIfTrue="1">
      <formula>AND(ISNUMBER(#REF!),#REF!&lt;200)</formula>
    </cfRule>
  </conditionalFormatting>
  <conditionalFormatting sqref="N268:O268">
    <cfRule type="expression" dxfId="0" priority="230" stopIfTrue="1">
      <formula>AND(ISNUMBER(#REF!),#REF!&lt;200)</formula>
    </cfRule>
    <cfRule type="expression" dxfId="0" priority="231" stopIfTrue="1">
      <formula>AND(ISNUMBER(#REF!),#REF!&lt;200)</formula>
    </cfRule>
  </conditionalFormatting>
  <conditionalFormatting sqref="B269">
    <cfRule type="expression" dxfId="0" priority="232" stopIfTrue="1">
      <formula>AND(ISNUMBER(#REF!),#REF!&lt;200)</formula>
    </cfRule>
    <cfRule type="expression" dxfId="0" priority="233" stopIfTrue="1">
      <formula>AND(ISNUMBER(#REF!),#REF!&lt;200)</formula>
    </cfRule>
  </conditionalFormatting>
  <conditionalFormatting sqref="C269">
    <cfRule type="expression" dxfId="0" priority="234" stopIfTrue="1">
      <formula>AND(ISNUMBER(#REF!),#REF!&lt;200)</formula>
    </cfRule>
    <cfRule type="expression" dxfId="0" priority="235" stopIfTrue="1">
      <formula>AND(ISNUMBER(#REF!),#REF!&lt;200)</formula>
    </cfRule>
  </conditionalFormatting>
  <conditionalFormatting sqref="A279">
    <cfRule type="expression" dxfId="0" priority="236" stopIfTrue="1">
      <formula>AND(ISNUMBER(#REF!),#REF!&lt;200)</formula>
    </cfRule>
    <cfRule type="expression" dxfId="0" priority="237" stopIfTrue="1">
      <formula>AND(ISNUMBER(#REF!),#REF!&lt;200)</formula>
    </cfRule>
  </conditionalFormatting>
  <conditionalFormatting sqref="B279:C279">
    <cfRule type="expression" dxfId="0" priority="238" stopIfTrue="1">
      <formula>AND(ISNUMBER(#REF!),#REF!&lt;200)</formula>
    </cfRule>
    <cfRule type="expression" dxfId="0" priority="239" stopIfTrue="1">
      <formula>AND(ISNUMBER(#REF!),#REF!&lt;200)</formula>
    </cfRule>
  </conditionalFormatting>
  <conditionalFormatting sqref="A280">
    <cfRule type="expression" dxfId="0" priority="240" stopIfTrue="1">
      <formula>AND(ISNUMBER(#REF!),#REF!&lt;200)</formula>
    </cfRule>
    <cfRule type="expression" dxfId="0" priority="241" stopIfTrue="1">
      <formula>AND(ISNUMBER(#REF!),#REF!&lt;200)</formula>
    </cfRule>
  </conditionalFormatting>
  <conditionalFormatting sqref="B280">
    <cfRule type="expression" dxfId="0" priority="242" stopIfTrue="1">
      <formula>AND(ISNUMBER(#REF!),#REF!&lt;200)</formula>
    </cfRule>
    <cfRule type="expression" dxfId="0" priority="243" stopIfTrue="1">
      <formula>AND(ISNUMBER(#REF!),#REF!&lt;200)</formula>
    </cfRule>
  </conditionalFormatting>
  <conditionalFormatting sqref="C280">
    <cfRule type="expression" dxfId="0" priority="244" stopIfTrue="1">
      <formula>AND(ISNUMBER(#REF!),#REF!&lt;200)</formula>
    </cfRule>
    <cfRule type="expression" dxfId="0" priority="245" stopIfTrue="1">
      <formula>AND(ISNUMBER(#REF!),#REF!&lt;200)</formula>
    </cfRule>
  </conditionalFormatting>
  <conditionalFormatting sqref="A281">
    <cfRule type="expression" dxfId="0" priority="246" stopIfTrue="1">
      <formula>AND(ISNUMBER(#REF!),#REF!&lt;200)</formula>
    </cfRule>
    <cfRule type="expression" dxfId="0" priority="247" stopIfTrue="1">
      <formula>AND(ISNUMBER(#REF!),#REF!&lt;200)</formula>
    </cfRule>
  </conditionalFormatting>
  <conditionalFormatting sqref="B281:C281">
    <cfRule type="expression" dxfId="0" priority="248" stopIfTrue="1">
      <formula>AND(ISNUMBER(#REF!),#REF!&lt;200)</formula>
    </cfRule>
    <cfRule type="expression" dxfId="0" priority="249" stopIfTrue="1">
      <formula>AND(ISNUMBER(#REF!),#REF!&lt;200)</formula>
    </cfRule>
  </conditionalFormatting>
  <conditionalFormatting sqref="A285:B285">
    <cfRule type="expression" dxfId="0" priority="250" stopIfTrue="1">
      <formula>AND(ISNUMBER(#REF!),#REF!&lt;200)</formula>
    </cfRule>
    <cfRule type="expression" dxfId="0" priority="251" stopIfTrue="1">
      <formula>AND(ISNUMBER(#REF!),#REF!&lt;200)</formula>
    </cfRule>
  </conditionalFormatting>
  <conditionalFormatting sqref="C285">
    <cfRule type="expression" dxfId="0" priority="252" stopIfTrue="1">
      <formula>AND(ISNUMBER(#REF!),#REF!&lt;200)</formula>
    </cfRule>
    <cfRule type="expression" dxfId="0" priority="253" stopIfTrue="1">
      <formula>AND(ISNUMBER(#REF!),#REF!&lt;200)</formula>
    </cfRule>
  </conditionalFormatting>
  <conditionalFormatting sqref="F285:G285">
    <cfRule type="expression" dxfId="0" priority="254" stopIfTrue="1">
      <formula>AND(ISNUMBER(#REF!),#REF!&lt;200)</formula>
    </cfRule>
    <cfRule type="expression" dxfId="0" priority="255" stopIfTrue="1">
      <formula>AND(ISNUMBER(#REF!),#REF!&lt;200)</formula>
    </cfRule>
  </conditionalFormatting>
  <conditionalFormatting sqref="M285">
    <cfRule type="expression" dxfId="0" priority="256" stopIfTrue="1">
      <formula>AND(ISNUMBER(#REF!),#REF!&lt;200)</formula>
    </cfRule>
    <cfRule type="expression" dxfId="0" priority="257" stopIfTrue="1">
      <formula>AND(ISNUMBER(#REF!),#REF!&lt;200)</formula>
    </cfRule>
  </conditionalFormatting>
  <conditionalFormatting sqref="M288">
    <cfRule type="expression" dxfId="0" priority="258" stopIfTrue="1">
      <formula>AND(ISNUMBER(#REF!),#REF!&lt;200)</formula>
    </cfRule>
    <cfRule type="expression" dxfId="0" priority="259" stopIfTrue="1">
      <formula>AND(ISNUMBER(#REF!),#REF!&lt;200)</formula>
    </cfRule>
  </conditionalFormatting>
  <conditionalFormatting sqref="M289">
    <cfRule type="expression" dxfId="0" priority="260" stopIfTrue="1">
      <formula>AND(ISNUMBER(#REF!),#REF!&lt;200)</formula>
    </cfRule>
    <cfRule type="expression" dxfId="0" priority="261" stopIfTrue="1">
      <formula>AND(ISNUMBER(#REF!),#REF!&lt;200)</formula>
    </cfRule>
  </conditionalFormatting>
  <conditionalFormatting sqref="M292">
    <cfRule type="expression" dxfId="0" priority="264" stopIfTrue="1">
      <formula>AND(ISNUMBER(#REF!),#REF!&lt;200)</formula>
    </cfRule>
    <cfRule type="expression" dxfId="0" priority="265" stopIfTrue="1">
      <formula>AND(ISNUMBER(#REF!),#REF!&lt;200)</formula>
    </cfRule>
  </conditionalFormatting>
  <conditionalFormatting sqref="A295">
    <cfRule type="expression" dxfId="0" priority="266" stopIfTrue="1">
      <formula>AND(ISNUMBER(#REF!),#REF!&lt;200)</formula>
    </cfRule>
    <cfRule type="expression" dxfId="0" priority="267" stopIfTrue="1">
      <formula>AND(ISNUMBER(#REF!),#REF!&lt;200)</formula>
    </cfRule>
  </conditionalFormatting>
  <conditionalFormatting sqref="B295">
    <cfRule type="expression" dxfId="0" priority="268" stopIfTrue="1">
      <formula>AND(ISNUMBER(#REF!),#REF!&lt;200)</formula>
    </cfRule>
    <cfRule type="expression" dxfId="0" priority="269" stopIfTrue="1">
      <formula>AND(ISNUMBER(#REF!),#REF!&lt;200)</formula>
    </cfRule>
  </conditionalFormatting>
  <conditionalFormatting sqref="C295">
    <cfRule type="expression" dxfId="0" priority="270" stopIfTrue="1">
      <formula>AND(ISNUMBER(#REF!),#REF!&lt;200)</formula>
    </cfRule>
    <cfRule type="expression" dxfId="0" priority="271" stopIfTrue="1">
      <formula>AND(ISNUMBER(#REF!),#REF!&lt;200)</formula>
    </cfRule>
  </conditionalFormatting>
  <conditionalFormatting sqref="C311">
    <cfRule type="expression" dxfId="0" priority="273" stopIfTrue="1">
      <formula>AND(ISNUMBER(#REF!),#REF!&lt;200)</formula>
    </cfRule>
  </conditionalFormatting>
  <conditionalFormatting sqref="A314">
    <cfRule type="expression" dxfId="0" priority="274" stopIfTrue="1">
      <formula>AND(ISNUMBER(#REF!),#REF!&lt;200)</formula>
    </cfRule>
  </conditionalFormatting>
  <conditionalFormatting sqref="L315">
    <cfRule type="expression" dxfId="0" priority="275" stopIfTrue="1">
      <formula>AND(ISNUMBER(#REF!),#REF!&lt;200)</formula>
    </cfRule>
  </conditionalFormatting>
  <conditionalFormatting sqref="D318">
    <cfRule type="expression" dxfId="0" priority="276" stopIfTrue="1">
      <formula>AND(ISNUMBER(#REF!),#REF!&lt;200)</formula>
    </cfRule>
  </conditionalFormatting>
  <conditionalFormatting sqref="M326">
    <cfRule type="expression" dxfId="0" priority="277" stopIfTrue="1">
      <formula>AND(ISNUMBER(#REF!),#REF!&lt;200)</formula>
    </cfRule>
  </conditionalFormatting>
  <conditionalFormatting sqref="A331">
    <cfRule type="expression" dxfId="1" priority="3" stopIfTrue="1">
      <formula>AND(ISNUMBER(#REF!),#REF!&lt;200)</formula>
    </cfRule>
  </conditionalFormatting>
  <conditionalFormatting sqref="A335">
    <cfRule type="expression" dxfId="0" priority="4" stopIfTrue="1">
      <formula>AND(ISNUMBER(#REF!),#REF!&lt;200)</formula>
    </cfRule>
  </conditionalFormatting>
  <conditionalFormatting sqref="A77:A78">
    <cfRule type="expression" dxfId="0" priority="278" stopIfTrue="1">
      <formula>AND(ISNUMBER(#REF!),#REF!&lt;200)</formula>
    </cfRule>
    <cfRule type="expression" dxfId="0" priority="279" stopIfTrue="1">
      <formula>AND(ISNUMBER(#REF!),#REF!&lt;200)</formula>
    </cfRule>
  </conditionalFormatting>
  <conditionalFormatting sqref="A220:A221">
    <cfRule type="expression" dxfId="0" priority="280" stopIfTrue="1">
      <formula>AND(ISNUMBER(#REF!),#REF!&lt;200)</formula>
    </cfRule>
    <cfRule type="expression" dxfId="0" priority="281" stopIfTrue="1">
      <formula>AND(ISNUMBER(#REF!),#REF!&lt;200)</formula>
    </cfRule>
  </conditionalFormatting>
  <conditionalFormatting sqref="A282:A283">
    <cfRule type="expression" dxfId="0" priority="282" stopIfTrue="1">
      <formula>AND(ISNUMBER(#REF!),#REF!&lt;200)</formula>
    </cfRule>
    <cfRule type="expression" dxfId="0" priority="283" stopIfTrue="1">
      <formula>AND(ISNUMBER(#REF!),#REF!&lt;200)</formula>
    </cfRule>
  </conditionalFormatting>
  <conditionalFormatting sqref="A296:A298">
    <cfRule type="expression" dxfId="0" priority="284" stopIfTrue="1">
      <formula>AND(ISNUMBER(#REF!),#REF!&lt;200)</formula>
    </cfRule>
    <cfRule type="expression" dxfId="0" priority="285" stopIfTrue="1">
      <formula>AND(ISNUMBER(#REF!),#REF!&lt;200)</formula>
    </cfRule>
  </conditionalFormatting>
  <conditionalFormatting sqref="A325:A326">
    <cfRule type="expression" dxfId="0" priority="286" stopIfTrue="1">
      <formula>AND(ISNUMBER(#REF!),#REF!&lt;200)</formula>
    </cfRule>
  </conditionalFormatting>
  <conditionalFormatting sqref="B87:B88">
    <cfRule type="expression" dxfId="0" priority="287" stopIfTrue="1">
      <formula>AND(ISNUMBER(#REF!),#REF!&lt;200)</formula>
    </cfRule>
  </conditionalFormatting>
  <conditionalFormatting sqref="B154:B155">
    <cfRule type="expression" dxfId="0" priority="288" stopIfTrue="1">
      <formula>AND(ISNUMBER(#REF!),#REF!&lt;200)</formula>
    </cfRule>
    <cfRule type="expression" dxfId="0" priority="289" stopIfTrue="1">
      <formula>AND(ISNUMBER(#REF!),#REF!&lt;200)</formula>
    </cfRule>
  </conditionalFormatting>
  <conditionalFormatting sqref="B282:B283">
    <cfRule type="expression" dxfId="0" priority="290" stopIfTrue="1">
      <formula>AND(ISNUMBER(#REF!),#REF!&lt;200)</formula>
    </cfRule>
    <cfRule type="expression" dxfId="0" priority="291" stopIfTrue="1">
      <formula>AND(ISNUMBER(#REF!),#REF!&lt;200)</formula>
    </cfRule>
  </conditionalFormatting>
  <conditionalFormatting sqref="B296:B298">
    <cfRule type="expression" dxfId="0" priority="292" stopIfTrue="1">
      <formula>AND(ISNUMBER(#REF!),#REF!&lt;200)</formula>
    </cfRule>
    <cfRule type="expression" dxfId="0" priority="293" stopIfTrue="1">
      <formula>AND(ISNUMBER(#REF!),#REF!&lt;200)</formula>
    </cfRule>
  </conditionalFormatting>
  <conditionalFormatting sqref="B301:B303">
    <cfRule type="expression" dxfId="0" priority="294" stopIfTrue="1">
      <formula>AND(ISNUMBER(#REF!),#REF!&lt;200)</formula>
    </cfRule>
    <cfRule type="expression" dxfId="0" priority="295" stopIfTrue="1">
      <formula>AND(ISNUMBER(#REF!),#REF!&lt;200)</formula>
    </cfRule>
  </conditionalFormatting>
  <conditionalFormatting sqref="C282:C283">
    <cfRule type="expression" dxfId="0" priority="298" stopIfTrue="1">
      <formula>AND(ISNUMBER(#REF!),#REF!&lt;200)</formula>
    </cfRule>
    <cfRule type="expression" dxfId="0" priority="299" stopIfTrue="1">
      <formula>AND(ISNUMBER(#REF!),#REF!&lt;200)</formula>
    </cfRule>
  </conditionalFormatting>
  <conditionalFormatting sqref="C286:C287">
    <cfRule type="expression" dxfId="0" priority="300" stopIfTrue="1">
      <formula>AND(ISNUMBER(#REF!),#REF!&lt;200)</formula>
    </cfRule>
    <cfRule type="expression" dxfId="0" priority="301" stopIfTrue="1">
      <formula>AND(ISNUMBER(#REF!),#REF!&lt;200)</formula>
    </cfRule>
  </conditionalFormatting>
  <conditionalFormatting sqref="C296:C298">
    <cfRule type="expression" dxfId="0" priority="302" stopIfTrue="1">
      <formula>AND(ISNUMBER(#REF!),#REF!&lt;200)</formula>
    </cfRule>
    <cfRule type="expression" dxfId="0" priority="303" stopIfTrue="1">
      <formula>AND(ISNUMBER(#REF!),#REF!&lt;200)</formula>
    </cfRule>
  </conditionalFormatting>
  <conditionalFormatting sqref="C301:C303">
    <cfRule type="expression" dxfId="0" priority="304" stopIfTrue="1">
      <formula>AND(ISNUMBER(#REF!),#REF!&lt;200)</formula>
    </cfRule>
  </conditionalFormatting>
  <conditionalFormatting sqref="F148:F149">
    <cfRule type="expression" dxfId="0" priority="305" stopIfTrue="1">
      <formula>AND(ISNUMBER(#REF!),#REF!&lt;200)</formula>
    </cfRule>
    <cfRule type="expression" dxfId="0" priority="306" stopIfTrue="1">
      <formula>AND(ISNUMBER(#REF!),#REF!&lt;200)</formula>
    </cfRule>
  </conditionalFormatting>
  <conditionalFormatting sqref="G148:G149">
    <cfRule type="expression" dxfId="0" priority="307" stopIfTrue="1">
      <formula>AND(ISNUMBER(#REF!),#REF!&lt;200)</formula>
    </cfRule>
    <cfRule type="expression" dxfId="0" priority="308" stopIfTrue="1">
      <formula>AND(ISNUMBER(#REF!),#REF!&lt;200)</formula>
    </cfRule>
  </conditionalFormatting>
  <conditionalFormatting sqref="M81:M83">
    <cfRule type="expression" dxfId="0" priority="315" stopIfTrue="1">
      <formula>AND(ISNUMBER(#REF!),#REF!&lt;200)</formula>
    </cfRule>
    <cfRule type="expression" dxfId="0" priority="316" stopIfTrue="1">
      <formula>AND(ISNUMBER(#REF!),#REF!&lt;200)</formula>
    </cfRule>
  </conditionalFormatting>
  <conditionalFormatting sqref="M281:M283">
    <cfRule type="expression" dxfId="0" priority="317" stopIfTrue="1">
      <formula>AND(ISNUMBER(#REF!),#REF!&lt;200)</formula>
    </cfRule>
    <cfRule type="expression" dxfId="0" priority="318" stopIfTrue="1">
      <formula>AND(ISNUMBER(#REF!),#REF!&lt;200)</formula>
    </cfRule>
  </conditionalFormatting>
  <conditionalFormatting sqref="M290:M291">
    <cfRule type="expression" dxfId="0" priority="319" stopIfTrue="1">
      <formula>AND(ISNUMBER(#REF!),#REF!&lt;200)</formula>
    </cfRule>
    <cfRule type="expression" dxfId="0" priority="320" stopIfTrue="1">
      <formula>AND(ISNUMBER(#REF!),#REF!&lt;200)</formula>
    </cfRule>
  </conditionalFormatting>
  <conditionalFormatting sqref="N147:N149">
    <cfRule type="expression" dxfId="0" priority="321" stopIfTrue="1">
      <formula>AND(ISNUMBER(#REF!),#REF!&lt;200)</formula>
    </cfRule>
    <cfRule type="expression" dxfId="0" priority="322" stopIfTrue="1">
      <formula>AND(ISNUMBER(#REF!),#REF!&lt;200)</formula>
    </cfRule>
  </conditionalFormatting>
  <conditionalFormatting sqref="N154:N155">
    <cfRule type="expression" dxfId="0" priority="323" stopIfTrue="1">
      <formula>AND(ISNUMBER(#REF!),#REF!&lt;200)</formula>
    </cfRule>
    <cfRule type="expression" dxfId="0" priority="324" stopIfTrue="1">
      <formula>AND(ISNUMBER(#REF!),#REF!&lt;200)</formula>
    </cfRule>
  </conditionalFormatting>
  <conditionalFormatting sqref="N178:N182">
    <cfRule type="expression" dxfId="0" priority="325" stopIfTrue="1">
      <formula>AND(ISNUMBER(#REF!),#REF!&lt;200)</formula>
    </cfRule>
    <cfRule type="expression" dxfId="0" priority="326" stopIfTrue="1">
      <formula>AND(ISNUMBER(#REF!),#REF!&lt;200)</formula>
    </cfRule>
  </conditionalFormatting>
  <conditionalFormatting sqref="O154:O155">
    <cfRule type="expression" dxfId="0" priority="327" stopIfTrue="1">
      <formula>AND(ISNUMBER(#REF!),#REF!&lt;200)</formula>
    </cfRule>
    <cfRule type="expression" dxfId="0" priority="328" stopIfTrue="1">
      <formula>AND(ISNUMBER(#REF!),#REF!&lt;200)</formula>
    </cfRule>
  </conditionalFormatting>
  <conditionalFormatting sqref="C24 C11">
    <cfRule type="expression" dxfId="0" priority="329" stopIfTrue="1">
      <formula>AND(ISNUMBER(#REF!),#REF!&lt;200)</formula>
    </cfRule>
    <cfRule type="expression" dxfId="0" priority="330" stopIfTrue="1">
      <formula>AND(ISNUMBER(#REF!),#REF!&lt;200)</formula>
    </cfRule>
    <cfRule type="expression" dxfId="0" priority="331" stopIfTrue="1">
      <formula>AND(ISNUMBER(#REF!),#REF!&lt;200)</formula>
    </cfRule>
  </conditionalFormatting>
  <conditionalFormatting sqref="A44:C44 F44:K44">
    <cfRule type="expression" dxfId="0" priority="332" stopIfTrue="1">
      <formula>AND(ISNUMBER(#REF!),#REF!&lt;200)</formula>
    </cfRule>
    <cfRule type="expression" dxfId="0" priority="333" stopIfTrue="1">
      <formula>AND(ISNUMBER(#REF!),#REF!&lt;200)</formula>
    </cfRule>
  </conditionalFormatting>
  <conditionalFormatting sqref="M47:M48 M45">
    <cfRule type="expression" dxfId="0" priority="334" stopIfTrue="1">
      <formula>AND(ISNUMBER(#REF!),#REF!&lt;200)</formula>
    </cfRule>
    <cfRule type="expression" dxfId="0" priority="335" stopIfTrue="1">
      <formula>AND(ISNUMBER(#REF!),#REF!&lt;200)</formula>
    </cfRule>
  </conditionalFormatting>
  <conditionalFormatting sqref="A72:D72 F72:G72">
    <cfRule type="expression" dxfId="0" priority="338" stopIfTrue="1">
      <formula>AND(ISNUMBER(#REF!),#REF!&lt;200)</formula>
    </cfRule>
    <cfRule type="expression" dxfId="0" priority="339" stopIfTrue="1">
      <formula>AND(ISNUMBER(#REF!),#REF!&lt;200)</formula>
    </cfRule>
  </conditionalFormatting>
  <conditionalFormatting sqref="N83:N89 N76:N78 N73">
    <cfRule type="expression" dxfId="0" priority="340" stopIfTrue="1">
      <formula>AND(ISNUMBER(#REF!),#REF!&lt;200)</formula>
    </cfRule>
    <cfRule type="expression" dxfId="0" priority="341" stopIfTrue="1">
      <formula>AND(ISNUMBER(#REF!),#REF!&lt;200)</formula>
    </cfRule>
  </conditionalFormatting>
  <conditionalFormatting sqref="A79:D79 F79:G79">
    <cfRule type="expression" dxfId="0" priority="342" stopIfTrue="1">
      <formula>AND(ISNUMBER(#REF!),#REF!&lt;200)</formula>
    </cfRule>
    <cfRule type="expression" dxfId="0" priority="343" stopIfTrue="1">
      <formula>AND(ISNUMBER(#REF!),#REF!&lt;200)</formula>
    </cfRule>
  </conditionalFormatting>
  <conditionalFormatting sqref="B80 F80:G80">
    <cfRule type="expression" dxfId="0" priority="344" stopIfTrue="1">
      <formula>AND(ISNUMBER(#REF!),#REF!&lt;200)</formula>
    </cfRule>
    <cfRule type="expression" dxfId="0" priority="345" stopIfTrue="1">
      <formula>AND(ISNUMBER(#REF!),#REF!&lt;200)</formula>
    </cfRule>
  </conditionalFormatting>
  <conditionalFormatting sqref="B81:D82 F81:G82">
    <cfRule type="expression" dxfId="0" priority="346" stopIfTrue="1">
      <formula>AND(ISNUMBER(#REF!),#REF!&lt;200)</formula>
    </cfRule>
    <cfRule type="expression" dxfId="0" priority="347" stopIfTrue="1">
      <formula>AND(ISNUMBER(#REF!),#REF!&lt;200)</formula>
    </cfRule>
  </conditionalFormatting>
  <conditionalFormatting sqref="J81:K82">
    <cfRule type="expression" dxfId="0" priority="309" stopIfTrue="1">
      <formula>AND(ISNUMBER(#REF!),#REF!&lt;200)</formula>
    </cfRule>
    <cfRule type="expression" dxfId="0" priority="310" stopIfTrue="1">
      <formula>AND(ISNUMBER(#REF!),#REF!&lt;200)</formula>
    </cfRule>
  </conditionalFormatting>
  <conditionalFormatting sqref="N81:O82">
    <cfRule type="expression" dxfId="0" priority="348" stopIfTrue="1">
      <formula>AND(ISNUMBER(#REF!),#REF!&lt;200)</formula>
    </cfRule>
    <cfRule type="expression" dxfId="0" priority="349" stopIfTrue="1">
      <formula>AND(ISNUMBER(#REF!),#REF!&lt;200)</formula>
    </cfRule>
  </conditionalFormatting>
  <conditionalFormatting sqref="B85:D85 F85:G85">
    <cfRule type="expression" dxfId="0" priority="350" stopIfTrue="1">
      <formula>AND(ISNUMBER(#REF!),#REF!&lt;200)</formula>
    </cfRule>
    <cfRule type="expression" dxfId="0" priority="351" stopIfTrue="1">
      <formula>AND(ISNUMBER(#REF!),#REF!&lt;200)</formula>
    </cfRule>
  </conditionalFormatting>
  <conditionalFormatting sqref="B122 B127">
    <cfRule type="expression" dxfId="0" priority="352" stopIfTrue="1">
      <formula>AND(ISNUMBER(#REF!),#REF!&lt;200)</formula>
    </cfRule>
    <cfRule type="expression" dxfId="0" priority="353" stopIfTrue="1">
      <formula>AND(ISNUMBER(#REF!),#REF!&lt;200)</formula>
    </cfRule>
  </conditionalFormatting>
  <conditionalFormatting sqref="B130:D130 A183:D183 B132:D132 A130:A132 F132:G132 F183:G183 F130:K130">
    <cfRule type="expression" dxfId="0" priority="354" stopIfTrue="1">
      <formula>AND(ISNUMBER(#REF!),#REF!&lt;200)</formula>
    </cfRule>
    <cfRule type="expression" dxfId="0" priority="355" stopIfTrue="1">
      <formula>AND(ISNUMBER(#REF!),#REF!&lt;200)</formula>
    </cfRule>
  </conditionalFormatting>
  <conditionalFormatting sqref="N130:O132 N183:O183">
    <cfRule type="expression" dxfId="0" priority="356" stopIfTrue="1">
      <formula>AND(ISNUMBER(#REF!),#REF!&lt;200)</formula>
    </cfRule>
    <cfRule type="expression" dxfId="0" priority="357" stopIfTrue="1">
      <formula>AND(ISNUMBER(#REF!),#REF!&lt;200)</formula>
    </cfRule>
  </conditionalFormatting>
  <conditionalFormatting sqref="B131:D131 F131:G131">
    <cfRule type="expression" dxfId="0" priority="358" stopIfTrue="1">
      <formula>AND(ISNUMBER(#REF!),#REF!&lt;200)</formula>
    </cfRule>
    <cfRule type="expression" dxfId="0" priority="359" stopIfTrue="1">
      <formula>AND(ISNUMBER(#REF!),#REF!&lt;200)</formula>
    </cfRule>
  </conditionalFormatting>
  <conditionalFormatting sqref="B133:D133 F133:K133">
    <cfRule type="expression" dxfId="0" priority="360" stopIfTrue="1">
      <formula>AND(ISNUMBER(#REF!),#REF!&lt;200)</formula>
    </cfRule>
    <cfRule type="expression" dxfId="0" priority="361" stopIfTrue="1">
      <formula>AND(ISNUMBER(#REF!),#REF!&lt;200)</formula>
    </cfRule>
  </conditionalFormatting>
  <conditionalFormatting sqref="A137:B137 J137 F137:G137 O137 M137">
    <cfRule type="expression" dxfId="0" priority="412" stopIfTrue="1">
      <formula>AND(ISNUMBER(#REF!),#REF!&lt;200)</formula>
    </cfRule>
  </conditionalFormatting>
  <conditionalFormatting sqref="N157 N141 N166:N168 N188 N186 N175:N176">
    <cfRule type="expression" dxfId="0" priority="362" stopIfTrue="1">
      <formula>AND(ISNUMBER(#REF!),#REF!&lt;200)</formula>
    </cfRule>
    <cfRule type="expression" dxfId="0" priority="363" stopIfTrue="1">
      <formula>AND(ISNUMBER(#REF!),#REF!&lt;200)</formula>
    </cfRule>
  </conditionalFormatting>
  <conditionalFormatting sqref="A147:D149">
    <cfRule type="expression" dxfId="0" priority="364" stopIfTrue="1">
      <formula>AND(ISNUMBER(#REF!),#REF!&lt;200)</formula>
    </cfRule>
    <cfRule type="expression" dxfId="0" priority="365" stopIfTrue="1">
      <formula>AND(ISNUMBER(#REF!),#REF!&lt;200)</formula>
    </cfRule>
  </conditionalFormatting>
  <conditionalFormatting sqref="J148:K149">
    <cfRule type="expression" dxfId="0" priority="311" stopIfTrue="1">
      <formula>AND(ISNUMBER(#REF!),#REF!&lt;200)</formula>
    </cfRule>
    <cfRule type="expression" dxfId="0" priority="312" stopIfTrue="1">
      <formula>AND(ISNUMBER(#REF!),#REF!&lt;200)</formula>
    </cfRule>
  </conditionalFormatting>
  <conditionalFormatting sqref="A150:D151 F150:G151 M150:O151">
    <cfRule type="expression" dxfId="0" priority="366" stopIfTrue="1">
      <formula>AND(ISNUMBER(#REF!),#REF!&lt;200)</formula>
    </cfRule>
    <cfRule type="expression" dxfId="0" priority="367" stopIfTrue="1">
      <formula>AND(ISNUMBER(#REF!),#REF!&lt;200)</formula>
    </cfRule>
  </conditionalFormatting>
  <conditionalFormatting sqref="J150:K151">
    <cfRule type="expression" dxfId="0" priority="313" stopIfTrue="1">
      <formula>AND(ISNUMBER(#REF!),#REF!&lt;200)</formula>
    </cfRule>
    <cfRule type="expression" dxfId="0" priority="314" stopIfTrue="1">
      <formula>AND(ISNUMBER(#REF!),#REF!&lt;200)</formula>
    </cfRule>
  </conditionalFormatting>
  <conditionalFormatting sqref="C154:D155">
    <cfRule type="expression" dxfId="0" priority="296" stopIfTrue="1">
      <formula>AND(ISNUMBER(#REF!),#REF!&lt;200)</formula>
    </cfRule>
    <cfRule type="expression" dxfId="0" priority="297" stopIfTrue="1">
      <formula>AND(ISNUMBER(#REF!),#REF!&lt;200)</formula>
    </cfRule>
  </conditionalFormatting>
  <conditionalFormatting sqref="A159:B159 F159:G159">
    <cfRule type="expression" dxfId="0" priority="368" stopIfTrue="1">
      <formula>AND(ISNUMBER(#REF!),#REF!&lt;200)</formula>
    </cfRule>
    <cfRule type="expression" dxfId="0" priority="369" stopIfTrue="1">
      <formula>AND(ISNUMBER(#REF!),#REF!&lt;200)</formula>
    </cfRule>
  </conditionalFormatting>
  <conditionalFormatting sqref="C166:D166 C168:D168">
    <cfRule type="expression" dxfId="0" priority="370" stopIfTrue="1">
      <formula>AND(ISNUMBER(#REF!),#REF!&lt;200)</formula>
    </cfRule>
    <cfRule type="expression" dxfId="0" priority="371" stopIfTrue="1">
      <formula>AND(ISNUMBER(#REF!),#REF!&lt;200)</formula>
    </cfRule>
  </conditionalFormatting>
  <conditionalFormatting sqref="O166 O168">
    <cfRule type="expression" dxfId="0" priority="372" stopIfTrue="1">
      <formula>AND(ISNUMBER(#REF!),#REF!&lt;200)</formula>
    </cfRule>
    <cfRule type="expression" dxfId="0" priority="373" stopIfTrue="1">
      <formula>AND(ISNUMBER(#REF!),#REF!&lt;200)</formula>
    </cfRule>
  </conditionalFormatting>
  <conditionalFormatting sqref="N169:N170 N172 N185">
    <cfRule type="expression" dxfId="0" priority="374" stopIfTrue="1">
      <formula>AND(ISNUMBER(#REF!),#REF!&lt;200)</formula>
    </cfRule>
    <cfRule type="expression" dxfId="0" priority="375" stopIfTrue="1">
      <formula>AND(ISNUMBER(#REF!),#REF!&lt;200)</formula>
    </cfRule>
  </conditionalFormatting>
  <conditionalFormatting sqref="B171:D171 F171">
    <cfRule type="expression" dxfId="0" priority="376" stopIfTrue="1">
      <formula>AND(ISNUMBER(#REF!),#REF!&lt;200)</formula>
    </cfRule>
    <cfRule type="expression" dxfId="0" priority="377" stopIfTrue="1">
      <formula>AND(ISNUMBER(#REF!),#REF!&lt;200)</formula>
    </cfRule>
  </conditionalFormatting>
  <conditionalFormatting sqref="B179:D179 F179">
    <cfRule type="expression" dxfId="0" priority="378" stopIfTrue="1">
      <formula>AND(ISNUMBER(#REF!),#REF!&lt;200)</formula>
    </cfRule>
    <cfRule type="expression" dxfId="0" priority="379" stopIfTrue="1">
      <formula>AND(ISNUMBER(#REF!),#REF!&lt;200)</formula>
    </cfRule>
  </conditionalFormatting>
  <conditionalFormatting sqref="A187:D187 F187:G187">
    <cfRule type="expression" dxfId="0" priority="380" stopIfTrue="1">
      <formula>AND(ISNUMBER(#REF!),#REF!&lt;200)</formula>
    </cfRule>
    <cfRule type="expression" dxfId="0" priority="381" stopIfTrue="1">
      <formula>AND(ISNUMBER(#REF!),#REF!&lt;200)</formula>
    </cfRule>
  </conditionalFormatting>
  <conditionalFormatting sqref="M187 O187">
    <cfRule type="expression" dxfId="0" priority="382" stopIfTrue="1">
      <formula>AND(ISNUMBER(#REF!),#REF!&lt;200)</formula>
    </cfRule>
    <cfRule type="expression" dxfId="0" priority="383" stopIfTrue="1">
      <formula>AND(ISNUMBER(#REF!),#REF!&lt;200)</formula>
    </cfRule>
  </conditionalFormatting>
  <conditionalFormatting sqref="A196 C196:D196 F196:K196">
    <cfRule type="expression" dxfId="0" priority="384" stopIfTrue="1">
      <formula>AND(ISNUMBER(#REF!),#REF!&lt;200)</formula>
    </cfRule>
    <cfRule type="expression" dxfId="0" priority="385" stopIfTrue="1">
      <formula>AND(ISNUMBER(#REF!),#REF!&lt;200)</formula>
    </cfRule>
  </conditionalFormatting>
  <conditionalFormatting sqref="B199:B201 B204:B205">
    <cfRule type="expression" dxfId="0" priority="386" stopIfTrue="1">
      <formula>AND(ISNUMBER(#REF!),#REF!&lt;200)</formula>
    </cfRule>
    <cfRule type="expression" dxfId="0" priority="387" stopIfTrue="1">
      <formula>AND(ISNUMBER(#REF!),#REF!&lt;200)</formula>
    </cfRule>
  </conditionalFormatting>
  <conditionalFormatting sqref="A200:A201 A205:A218">
    <cfRule type="expression" dxfId="0" priority="388" stopIfTrue="1">
      <formula>AND(ISNUMBER(#REF!),#REF!&lt;200)</formula>
    </cfRule>
    <cfRule type="expression" dxfId="0" priority="389" stopIfTrue="1">
      <formula>AND(ISNUMBER(#REF!),#REF!&lt;200)</formula>
    </cfRule>
  </conditionalFormatting>
  <conditionalFormatting sqref="A254:B256 A304:C307">
    <cfRule type="expression" dxfId="0" priority="390" stopIfTrue="1">
      <formula>AND(ISNUMBER(#REF!),#REF!&lt;200)</formula>
    </cfRule>
    <cfRule type="expression" dxfId="0" priority="391" stopIfTrue="1">
      <formula>AND(ISNUMBER(#REF!),#REF!&lt;200)</formula>
    </cfRule>
  </conditionalFormatting>
  <conditionalFormatting sqref="J254:K256 J304:K307">
    <cfRule type="expression" dxfId="0" priority="392" stopIfTrue="1">
      <formula>AND(ISNUMBER(#REF!),#REF!&lt;200)</formula>
    </cfRule>
    <cfRule type="expression" dxfId="0" priority="393" stopIfTrue="1">
      <formula>AND(ISNUMBER(#REF!),#REF!&lt;200)</formula>
    </cfRule>
  </conditionalFormatting>
  <conditionalFormatting sqref="A277:A278 A284">
    <cfRule type="expression" dxfId="0" priority="394" stopIfTrue="1">
      <formula>AND(ISNUMBER(#REF!),#REF!&lt;200)</formula>
    </cfRule>
    <cfRule type="expression" dxfId="0" priority="395" stopIfTrue="1">
      <formula>AND(ISNUMBER(#REF!),#REF!&lt;200)</formula>
    </cfRule>
  </conditionalFormatting>
  <conditionalFormatting sqref="B277:C278 B284:C284">
    <cfRule type="expression" dxfId="0" priority="396" stopIfTrue="1">
      <formula>AND(ISNUMBER(#REF!),#REF!&lt;200)</formula>
    </cfRule>
    <cfRule type="expression" dxfId="0" priority="397" stopIfTrue="1">
      <formula>AND(ISNUMBER(#REF!),#REF!&lt;200)</formula>
    </cfRule>
  </conditionalFormatting>
  <conditionalFormatting sqref="F277:G278 F284:G284">
    <cfRule type="expression" dxfId="0" priority="398" stopIfTrue="1">
      <formula>AND(ISNUMBER(#REF!),#REF!&lt;200)</formula>
    </cfRule>
    <cfRule type="expression" dxfId="0" priority="399" stopIfTrue="1">
      <formula>AND(ISNUMBER(#REF!),#REF!&lt;200)</formula>
    </cfRule>
  </conditionalFormatting>
  <conditionalFormatting sqref="F279:G280">
    <cfRule type="expression" dxfId="0" priority="400" stopIfTrue="1">
      <formula>AND(ISNUMBER(#REF!),#REF!&lt;200)</formula>
    </cfRule>
    <cfRule type="expression" dxfId="0" priority="401" stopIfTrue="1">
      <formula>AND(ISNUMBER(#REF!),#REF!&lt;200)</formula>
    </cfRule>
  </conditionalFormatting>
  <conditionalFormatting sqref="A286:B287">
    <cfRule type="expression" dxfId="0" priority="402" stopIfTrue="1">
      <formula>AND(ISNUMBER(#REF!),#REF!&lt;200)</formula>
    </cfRule>
    <cfRule type="expression" dxfId="0" priority="403" stopIfTrue="1">
      <formula>AND(ISNUMBER(#REF!),#REF!&lt;200)</formula>
    </cfRule>
  </conditionalFormatting>
  <conditionalFormatting sqref="F286:G287">
    <cfRule type="expression" dxfId="0" priority="404" stopIfTrue="1">
      <formula>AND(ISNUMBER(#REF!),#REF!&lt;200)</formula>
    </cfRule>
    <cfRule type="expression" dxfId="0" priority="405" stopIfTrue="1">
      <formula>AND(ISNUMBER(#REF!),#REF!&lt;200)</formula>
    </cfRule>
  </conditionalFormatting>
  <conditionalFormatting sqref="M286:O287">
    <cfRule type="expression" dxfId="0" priority="406" stopIfTrue="1">
      <formula>AND(ISNUMBER(#REF!),#REF!&lt;200)</formula>
    </cfRule>
    <cfRule type="expression" dxfId="0" priority="407" stopIfTrue="1">
      <formula>AND(ISNUMBER(#REF!),#REF!&lt;200)</formula>
    </cfRule>
  </conditionalFormatting>
  <conditionalFormatting sqref="A288:C289 F288:G289 J288:K289">
    <cfRule type="expression" dxfId="0" priority="408" stopIfTrue="1">
      <formula>AND(ISNUMBER(#REF!),#REF!&lt;200)</formula>
    </cfRule>
    <cfRule type="expression" dxfId="0" priority="409" stopIfTrue="1">
      <formula>AND(ISNUMBER(#REF!),#REF!&lt;200)</formula>
    </cfRule>
  </conditionalFormatting>
  <conditionalFormatting sqref="A290:C292 F290:G292 J290:K292">
    <cfRule type="expression" dxfId="0" priority="410" stopIfTrue="1">
      <formula>AND(ISNUMBER(#REF!),#REF!&lt;200)</formula>
    </cfRule>
    <cfRule type="expression" dxfId="0" priority="411" stopIfTrue="1">
      <formula>AND(ISNUMBER(#REF!),#REF!&lt;200)</formula>
    </cfRule>
  </conditionalFormatting>
  <conditionalFormatting sqref="J325:K326">
    <cfRule type="expression" dxfId="0" priority="413" stopIfTrue="1">
      <formula>AND(ISNUMBER(#REF!),#REF!&lt;200)</formula>
    </cfRule>
    <cfRule type="expression" dxfId="0" priority="414" stopIfTrue="1">
      <formula>AND(ISNUMBER(#REF!),#REF!&lt;200)</formula>
    </cfRule>
  </conditionalFormatting>
  <printOptions horizontalCentered="1"/>
  <pageMargins left="0.472222222222222" right="0.472222222222222" top="0.786805555555556" bottom="0.786805555555556" header="0.5" footer="0.5"/>
  <pageSetup paperSize="9" scale="74" firstPageNumber="14" fitToHeight="0" orientation="landscape" useFirstPageNumber="1" horizontalDpi="600"/>
  <headerFooter differentOddEven="1">
    <oddFooter>&amp;L&amp;16—  &amp;P  —</oddFooter>
    <evenFooter>&amp;R&amp;16—  &amp;P  —</evenFooter>
  </headerFooter>
  <ignoredErrors>
    <ignoredError sqref="I185 I222 F222:G222 F185:G185 F196:G196 G199" formulaRange="1"/>
  </ignoredErrors>
</worksheet>
</file>

<file path=docProps/app.xml><?xml version="1.0" encoding="utf-8"?>
<Properties xmlns="http://schemas.openxmlformats.org/officeDocument/2006/extended-properties" xmlns:vt="http://schemas.openxmlformats.org/officeDocument/2006/docPropsVTypes">
  <Company>CHINA</Company>
  <Application>Microsoft Excel</Application>
  <HeadingPairs>
    <vt:vector size="2" baseType="variant">
      <vt:variant>
        <vt:lpstr>工作表</vt:lpstr>
      </vt:variant>
      <vt:variant>
        <vt:i4>1</vt:i4>
      </vt:variant>
    </vt:vector>
  </HeadingPairs>
  <TitlesOfParts>
    <vt:vector size="1" baseType="lpstr">
      <vt:lpstr>附件2-项目计划表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dreamsummit</dc:creator>
  <cp:lastModifiedBy>Q</cp:lastModifiedBy>
  <dcterms:created xsi:type="dcterms:W3CDTF">2022-02-11T01:56:00Z</dcterms:created>
  <dcterms:modified xsi:type="dcterms:W3CDTF">2023-12-26T02:08:59Z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RubyTemplateID" linkTarget="0">
    <vt:lpwstr>14</vt:lpwstr>
  </property>
  <property fmtid="{D5CDD505-2E9C-101B-9397-08002B2CF9AE}" pid="3" name="KSOProductBuildVer">
    <vt:lpwstr>2052-11.8.6.9023</vt:lpwstr>
  </property>
  <property fmtid="{D5CDD505-2E9C-101B-9397-08002B2CF9AE}" pid="4" name="ICV">
    <vt:lpwstr>7C3F2625E97545899B3E383396C93073_13</vt:lpwstr>
  </property>
  <property fmtid="{D5CDD505-2E9C-101B-9397-08002B2CF9AE}" pid="5" name="KSOReadingLayout">
    <vt:bool>false</vt:bool>
  </property>
</Properties>
</file>