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765"/>
  </bookViews>
  <sheets>
    <sheet name="附件1" sheetId="1" r:id="rId1"/>
    <sheet name="附件2" sheetId="2" r:id="rId2"/>
  </sheets>
  <definedNames>
    <definedName name="_xlnm._FilterDatabase" localSheetId="1" hidden="1">附件2!$A$5:$HS$195</definedName>
    <definedName name="_xlnm.Print_Titles" localSheetId="1">附件2!$4:$5</definedName>
  </definedNames>
  <calcPr calcId="144525"/>
</workbook>
</file>

<file path=xl/sharedStrings.xml><?xml version="1.0" encoding="utf-8"?>
<sst xmlns="http://schemas.openxmlformats.org/spreadsheetml/2006/main" count="1607" uniqueCount="711">
  <si>
    <t>附件1</t>
  </si>
  <si>
    <t>旺苍县2024年度财政涉农资金统筹整合使用调整汇总表</t>
  </si>
  <si>
    <t>单位：万元</t>
  </si>
  <si>
    <t>统筹整合财政涉农资金类型</t>
  </si>
  <si>
    <t>年度计划
资金规模</t>
  </si>
  <si>
    <t>备注</t>
  </si>
  <si>
    <t>合  计</t>
  </si>
  <si>
    <t>一、省级确定统筹整合涉农资金小计</t>
  </si>
  <si>
    <t>1.省级财政衔接推进乡村振兴补助资金</t>
  </si>
  <si>
    <t>2.省级水利发展专项资金</t>
  </si>
  <si>
    <t>3.省级现代农业发展工程资金</t>
  </si>
  <si>
    <t>4.耕地建设与利用资金</t>
  </si>
  <si>
    <t>5.省级林业改革发展专项资金（国土绿化、林草产业发展支出方向及自然保护地能力建设支出方向中的省级自然保护地建设补助）</t>
  </si>
  <si>
    <t>6.省级林业生态保护恢复专项资金（草原生态修复治理资金）</t>
  </si>
  <si>
    <t>7.农村综合改革转移支付资金</t>
  </si>
  <si>
    <t>8.省级交通建设资金（支持农村公路部分）</t>
  </si>
  <si>
    <t>9.农村危房改造补助资金</t>
  </si>
  <si>
    <t>10.产粮大县（市）奖励资金</t>
  </si>
  <si>
    <t>11.农村饮水安全工程专项资金</t>
  </si>
  <si>
    <t>12.民族地区开发资金（用于农业生产发展和农村基础设施建设部分）</t>
  </si>
  <si>
    <t>13.省预算内基本建设投资用于“三农”建设部分（不包括重大引调水工程、重点水源工程、江河湖泊治理骨干重大工程、跨界河流开发治理工程、新建大型灌区、大中型灌区续建配套和节水改造、大中型病险水库水闸除险加固、生态建设方面的支出）</t>
  </si>
  <si>
    <t>二、市（州）本级确定统筹整合涉农资金小计</t>
  </si>
  <si>
    <t>市级财政衔接推进乡村振兴补助资金</t>
  </si>
  <si>
    <t>三、县（市、区）本级确定统筹整合涉农资金小计</t>
  </si>
  <si>
    <t>县级财政衔接推进乡村振兴补助资金</t>
  </si>
  <si>
    <t>填表人：封  永       审核人：侯安均              联系电话：13458457648</t>
  </si>
  <si>
    <t>（二）2024年五权镇乡村振兴示范片建设项目</t>
  </si>
  <si>
    <t>（三）2024年茶元乡村振兴示范片建设项目</t>
  </si>
  <si>
    <t>（四）林下中药材种植管护</t>
  </si>
  <si>
    <t>附件2</t>
  </si>
  <si>
    <t>旺苍县2024年度统筹整合财政涉农资金项目调整计划表</t>
  </si>
  <si>
    <t>单位：万元、个、户</t>
  </si>
  <si>
    <t>序号</t>
  </si>
  <si>
    <t>项目类别和名称</t>
  </si>
  <si>
    <t>建设任务</t>
  </si>
  <si>
    <t>项目计划投资</t>
  </si>
  <si>
    <t>资金来源</t>
  </si>
  <si>
    <t>利益联结机制</t>
  </si>
  <si>
    <t>衔接资金
用于产业</t>
  </si>
  <si>
    <t>资金使用监管责任单位</t>
  </si>
  <si>
    <t>项目业主单位（具体到乡镇或部门）</t>
  </si>
  <si>
    <t>项目成效</t>
  </si>
  <si>
    <t>实施地点</t>
  </si>
  <si>
    <t>建设规模及内容</t>
  </si>
  <si>
    <t>建设标准</t>
  </si>
  <si>
    <t>建设进度计划</t>
  </si>
  <si>
    <t>总投资</t>
  </si>
  <si>
    <t>财政投入</t>
  </si>
  <si>
    <t>惠及脱贫村</t>
  </si>
  <si>
    <t>惠及脱贫户</t>
  </si>
  <si>
    <t>总计</t>
  </si>
  <si>
    <t>一、小型公益性基础设施项目</t>
  </si>
  <si>
    <t>（一）交通</t>
  </si>
  <si>
    <t>1.硬化村组道路</t>
  </si>
  <si>
    <t>在3个乡镇4个村硬化道路1.8公里，硬化桥梁引道400米。</t>
  </si>
  <si>
    <t>2024年三江镇坪山村、下石村桥梁引道工程</t>
  </si>
  <si>
    <t>三江镇坪山村
、下石村</t>
  </si>
  <si>
    <t>硬化桥梁引道200米，增设挡墙、涵洞、安防设施。</t>
  </si>
  <si>
    <t>引道路面硬化宽5.5米，厚0.18米，C30砼。挡墙C25砼。安防设施符合行业标准。</t>
  </si>
  <si>
    <t>2024.04-2024.10</t>
  </si>
  <si>
    <t>整合省级财政衔接推进乡村振兴补助资金</t>
  </si>
  <si>
    <t>有利于农民运输农产品和物资；提高交通便利度，改善农民的出行条件；促进农村经济发展，提高农民的生产效益和收入水平。</t>
  </si>
  <si>
    <t>县交通运输局</t>
  </si>
  <si>
    <t>三江镇下石村村民委员会</t>
  </si>
  <si>
    <t>2024年大德镇中坝村桥梁引道工程</t>
  </si>
  <si>
    <t>大德镇中坝村</t>
  </si>
  <si>
    <t>硬化引道200米，增设挡墙、涵洞、安防设施。</t>
  </si>
  <si>
    <t>路面宽5.5米，厚0.18米，C30砼。挡墙C25砼。安防设施符合行业标准。</t>
  </si>
  <si>
    <t>项目建成后，使1个脱贫村80余户脱贫户监测户总计470余农户安全出行条件改善。</t>
  </si>
  <si>
    <t>大德镇中坝村村民委员会</t>
  </si>
  <si>
    <t>2024年双汇镇斑竹村通村组道路硬化项目</t>
  </si>
  <si>
    <t>双汇镇斑竹村</t>
  </si>
  <si>
    <t>硬化斑竹村4组柳树坪至仰天窝道路1.8公里；每公里错车道不低于3个。</t>
  </si>
  <si>
    <t>路面硬化宽3.5米，厚0.18米，C30砼。错车道20米×2米。</t>
  </si>
  <si>
    <t>2024.03-2024.10</t>
  </si>
  <si>
    <t>整合市级财政衔接推进乡村振兴补助资金</t>
  </si>
  <si>
    <t>为当地群众安全出行提供保障，群众参与建设务工，增加群众务工收入。</t>
  </si>
  <si>
    <t>县农业农村局</t>
  </si>
  <si>
    <t>双汇镇人民政府</t>
  </si>
  <si>
    <t>2.新建道路</t>
  </si>
  <si>
    <t>在2个乡镇3个村新建泥结碎石路20.6公里。</t>
  </si>
  <si>
    <t>2024年国华镇古松村至山坪村新建道路项目</t>
  </si>
  <si>
    <t>国华镇古松村
、山坪村</t>
  </si>
  <si>
    <t>新建泥结碎石道路20公里，土水沟，增设挡防设施。</t>
  </si>
  <si>
    <t>路面宽6.5米，泥结碎石路面。</t>
  </si>
  <si>
    <t>项目建设及后期运行为附近群众提供直接、持续的就业岗，增加群众收入。同时为当地群众安全出行提供保障，维护道路正常有效运行。</t>
  </si>
  <si>
    <t>国华镇古松村村民委员会</t>
  </si>
  <si>
    <t>2024年檬子乡黎明村新建道路项目</t>
  </si>
  <si>
    <t>檬子乡黎明村</t>
  </si>
  <si>
    <t>新建黎明村4组庙坝里至米仓山镇庄房坝道路0.6公里，路基宽度5.5米，土水沟</t>
  </si>
  <si>
    <t>新建道路路基宽度5.5米，土水沟。</t>
  </si>
  <si>
    <t>檬子乡人民政府</t>
  </si>
  <si>
    <t>3.改（扩）建村组道路</t>
  </si>
  <si>
    <t>在全县5个乡镇5个村改（扩）建道路20.5公里，维修破损路面3000平方米，配套附属设施等。</t>
  </si>
  <si>
    <t>2024年木门镇双山村道路改扩建项目</t>
  </si>
  <si>
    <t>木门镇双山村</t>
  </si>
  <si>
    <t>扩建道路2公里 ，路面硬化4.5米宽，增设排水沟、安防、错车道。</t>
  </si>
  <si>
    <t>路面硬化宽4.5米，厚0.18米，C30砼。排水沟C20砼。安防设施符合行业标准。</t>
  </si>
  <si>
    <t>村道建成后，方便约104户脱贫户、150户普通农户生产生活，改善出行条件，便于产业发展；预计带动6人务工，共计发放劳务报酬4.5万元。</t>
  </si>
  <si>
    <t>木门镇人民政府</t>
  </si>
  <si>
    <t>2024年五权镇清水村至山花村村道路改扩建工程</t>
  </si>
  <si>
    <t>五权镇清水村</t>
  </si>
  <si>
    <t>改扩建场镇至山花6组银洞子道路，共计7.6公里，其中，硬化银洞子接头至山花村委会4公里，改扩建百家嘴至园区路口0.4公里，改扩建社区路口至山花村村委会3.2公里。</t>
  </si>
  <si>
    <t>当地群众务工，提高收入；为当地群众安全出行提供保障，维护道路正常有效运行。</t>
  </si>
  <si>
    <t>五权镇清水村村民委员会</t>
  </si>
  <si>
    <t>2024年九龙镇先锋村道路改扩建项目</t>
  </si>
  <si>
    <t>九龙镇先锋村</t>
  </si>
  <si>
    <t>扩建道路4.5公里，修补破损路面，加宽至4.5米，增设排水沟、安防、错车道。</t>
  </si>
  <si>
    <t>路面加宽1.5米至4.5米，厚0.18米，C30砼。排水沟C20砼。安防设施符合行业标准。</t>
  </si>
  <si>
    <t>改善出行条件，排除了群众生产出行的安全隐患，群众参与项目建设，增加群众务工收入</t>
  </si>
  <si>
    <t>九龙镇人民政府</t>
  </si>
  <si>
    <t>2024年高阳镇崔河村道路硬化项目</t>
  </si>
  <si>
    <t>高阳镇崔河村</t>
  </si>
  <si>
    <t>扩宽崔河村1组原支溪乡政府至蒲家沟道路5.5公里 ，维修破损路面3000平方米。</t>
  </si>
  <si>
    <t>路面硬化宽4.5m，厚0.18m，C30砼。排水沟断面0.4m*0.3m,C20砼。安防设施符合行业标准。</t>
  </si>
  <si>
    <t>大约为当地306户966人群众安全出行提供保障，维护道路正常有效运行</t>
  </si>
  <si>
    <t>高阳镇人民政府</t>
  </si>
  <si>
    <t>2024年米仓山镇大坝村至檬子乡黎明村通村道路建设项目</t>
  </si>
  <si>
    <t>米仓山镇大坝村</t>
  </si>
  <si>
    <t>扩建并硬化米仓山镇大坝村至檬子乡黎明村通村组道路0.9公里，配套附属设施（堡坎处2处、排水沟等附属设施），设置错车道3个。</t>
  </si>
  <si>
    <t>路基扩建1米到5米，长1.2公里。路面硬化宽4.5米，厚0.18米，C30砼。堡坎和挡墙C25砼。排水沟0.4米x0.3米，C25砼。错车道20米×2米。</t>
  </si>
  <si>
    <t>改善当地20余户120余人群众出行条件；群众参与项目建设，提供务工岗位至少15个，人均增收2000元左右。</t>
  </si>
  <si>
    <t>米仓山镇人民政府</t>
  </si>
  <si>
    <t>4.维修整治村组道路</t>
  </si>
  <si>
    <t>在全县5个乡镇9个村实施道路整治提升项目，含新建堡坎、整治道路边沟、维修涵洞、增设安防措施等。</t>
  </si>
  <si>
    <t>2024年普济镇龙池村道路整治提升工程</t>
  </si>
  <si>
    <t>普济镇龙池村</t>
  </si>
  <si>
    <t>维修整治道路7公里。</t>
  </si>
  <si>
    <t>路面宽4.5米，沥青混凝土路面。</t>
  </si>
  <si>
    <t>提升村道路环境，保障群众日常出行安全，维护道路正常有效运行</t>
  </si>
  <si>
    <t>普济镇龙池村村民委员会</t>
  </si>
  <si>
    <t>2024年木门镇三合村道路整治提升项目</t>
  </si>
  <si>
    <t>木门镇三合村</t>
  </si>
  <si>
    <t>路面修复8公里，增设安防设施8公里。</t>
  </si>
  <si>
    <t>路面宽4.5米，沥青混凝土，新建波形护栏8公里。</t>
  </si>
  <si>
    <t>村道建成后，方便约62户脱贫户、100户普通农户生产生活，改善出行条件，便于产业发展；预计带动5人务工，共计发放劳务报酬3.5万元。</t>
  </si>
  <si>
    <t>木门镇三合村村民委员会</t>
  </si>
  <si>
    <t>2024年木门镇道路整治提升项目</t>
  </si>
  <si>
    <t>木门镇柳树村、天星村、农建村、青坪村</t>
  </si>
  <si>
    <t>浆砌堡坎29立方米，混凝土堡坎490立方米，硬化路面1228立方米</t>
  </si>
  <si>
    <t>按设计执行。</t>
  </si>
  <si>
    <t>道路建成后，方便约200余户农户生产生活，改善出行条件，便于产业发展；预计带动4人务工，共计发放劳务报酬2万元。</t>
  </si>
  <si>
    <t>2024年双汇镇深溪沟村道路整治提升项目</t>
  </si>
  <si>
    <t>双汇镇深溪沟村</t>
  </si>
  <si>
    <t>新建漫水路堤27米及引道工程。</t>
  </si>
  <si>
    <t>路面硬化：宽3.5米，厚0.18米，C30砼；新建漫水路堤：长27米，河道清淤，C20片石混凝土护岸墙，C20混凝土堤身及基础。</t>
  </si>
  <si>
    <t>2024年大两镇两汇村道路维修项目</t>
  </si>
  <si>
    <t>大两镇两汇村</t>
  </si>
  <si>
    <t>整治道路3.6公里，弯道加宽。</t>
  </si>
  <si>
    <t>道路整治达到安全要求，弯道加宽符合转弯要求。</t>
  </si>
  <si>
    <t>大约为当地50户350余人安全出行提供保障，维护道路正常有效运行</t>
  </si>
  <si>
    <t>大两镇人民政府</t>
  </si>
  <si>
    <t>2024年檬子乡黎明村道路维修整治项目</t>
  </si>
  <si>
    <t>新建黎明村堡坎4处（3组茬地湾，8组赵家河水池边，6组白果树梁，7组大石头处）960立方米，路面修复4处100米。</t>
  </si>
  <si>
    <t>堡坎C25砼，损毁路面修复C30砼、厚0.18米。</t>
  </si>
  <si>
    <t>（二）水利项目</t>
  </si>
  <si>
    <t>1.河堤水毁修复工程</t>
  </si>
  <si>
    <t>在全县11个乡镇14个村修复水毁河堤护岸2077米，新建河堤护岸230米,修复漫水桥1座,清淤3000米。</t>
  </si>
  <si>
    <t>2024年东河镇红垭村河堤水毁修复工程</t>
  </si>
  <si>
    <t>东河镇红垭村</t>
  </si>
  <si>
    <t>修复水毁河堤护岸230米。</t>
  </si>
  <si>
    <t>10年一遇防洪标准。</t>
  </si>
  <si>
    <t>2024.04-2024.12</t>
  </si>
  <si>
    <t>改善出行条件，排除了群众生产出行的安全隐患。群众参与建设务工，增加群众务工收入，排除了洪水冲击的危险。</t>
  </si>
  <si>
    <t>县水利局</t>
  </si>
  <si>
    <t>东河镇人民政府</t>
  </si>
  <si>
    <t>2024年东河镇四新村河堤水毁修复工程</t>
  </si>
  <si>
    <t>东河镇四新村</t>
  </si>
  <si>
    <t>修复水毁河堤100米、清淤3000米。</t>
  </si>
  <si>
    <t>2024年黄洋镇古店村1组佛仟子水毁修复工程</t>
  </si>
  <si>
    <t>黄洋镇古店村</t>
  </si>
  <si>
    <t>修复水毁河堤护岸110米。</t>
  </si>
  <si>
    <t xml:space="preserve">改善出行条件，排除群众生产出行的安全隐患。群众参与建设务工，提高群众收入；改善出行条件，排除了洪水冲击的危险。
</t>
  </si>
  <si>
    <t>黄洋镇人民政府</t>
  </si>
  <si>
    <t>2024年普济镇月西村水毁修复工程</t>
  </si>
  <si>
    <t>普济镇月西村</t>
  </si>
  <si>
    <t>修复水毁河堤护岸150米。</t>
  </si>
  <si>
    <t>保障河堤有效运行，保护群众居住及出行安全，带动当地群众务工，增加群众收入</t>
  </si>
  <si>
    <t>普济镇人民政府</t>
  </si>
  <si>
    <t>2024年三江镇下石村水毁修复工程</t>
  </si>
  <si>
    <t>三江镇下石村</t>
  </si>
  <si>
    <t>修复水毁漫水桥1座。</t>
  </si>
  <si>
    <t>改善出行条件，排除了群众生产出行的安全隐患。群众参与建设务工，增加群众务工收入4万元；改善出行条件，排除了洪水冲击的危险。</t>
  </si>
  <si>
    <t>三江镇人民政府</t>
  </si>
  <si>
    <t>2024年三江镇石洞沟社区上段水毁修复工程</t>
  </si>
  <si>
    <t>三江镇石洞沟社区</t>
  </si>
  <si>
    <t>修复水毁河堤护岸190米。</t>
  </si>
  <si>
    <t>改善出行条件，排除了群众生产出行的安全隐患。群众参与建设务工，增加群众务工收入6万元；改善出行条件，排除了洪水冲击的危险。</t>
  </si>
  <si>
    <t>2024年张华镇光荣村兰家河段水毁修复工程</t>
  </si>
  <si>
    <t>张华镇光荣村</t>
  </si>
  <si>
    <t>修复水毁河堤护岸260米。</t>
  </si>
  <si>
    <t>一是能够解决张华镇光荣村十余户群众农田不被淹没的问题；二是计划带动10名群众参与务工，预计发放劳务报酬6万元。</t>
  </si>
  <si>
    <t>张华镇人民政府</t>
  </si>
  <si>
    <t>2024年张华镇龙岗村水毁修复工程</t>
  </si>
  <si>
    <t>张华镇龙岗村</t>
  </si>
  <si>
    <t>一是能够解决张华镇龙岗村二十余户群众农田不被淹没的问题；二是计划带动7名群众参与务工，预计发放劳务报酬4万元。</t>
  </si>
  <si>
    <t>2024年英萃镇英安社区水毁修复工程</t>
  </si>
  <si>
    <t>英萃镇英安社区</t>
  </si>
  <si>
    <t>改善出行条件，排除了群众生产出行的安全隐患。群众参与建设务工，增加群众务工收入。</t>
  </si>
  <si>
    <t>英萃镇人民政府</t>
  </si>
  <si>
    <t>2024年大德镇星火村水毁修复工程</t>
  </si>
  <si>
    <t>大德镇星火村</t>
  </si>
  <si>
    <t>新建河堤护岸230米。</t>
  </si>
  <si>
    <t>项目建成后，20余户脱贫户总计70余农户房屋和农田安全得到保障</t>
  </si>
  <si>
    <t>大德镇人民政府</t>
  </si>
  <si>
    <t>2024年盐河镇青山村水毁修复工程</t>
  </si>
  <si>
    <t>盐河镇青山村</t>
  </si>
  <si>
    <t>修复水毁河堤护岸52米。</t>
  </si>
  <si>
    <t>吸纳当地群众务工，增加收入，保障河堤有效运行，以及群众的安全</t>
  </si>
  <si>
    <t>盐河镇人民政府</t>
  </si>
  <si>
    <t>2024年天星镇农经村（原福庆场镇）水毁修复工程</t>
  </si>
  <si>
    <t>天星镇农经村</t>
  </si>
  <si>
    <t>修复水毁河堤360米。</t>
  </si>
  <si>
    <t>组织群众开展就业培训，组织当地群众务工，发放劳务报酬19万元。河堤10年一遇防洪标准可有效保障群众生命财产安全</t>
  </si>
  <si>
    <t>天星镇人民政府</t>
  </si>
  <si>
    <t>2024年大两镇两汇村詹家河护岸水毁修复工程</t>
  </si>
  <si>
    <t>修复水毁河堤护岸65米。</t>
  </si>
  <si>
    <t>2024年龙凤镇中华村河护岸水毁修复工程</t>
  </si>
  <si>
    <t>龙凤镇中华村</t>
  </si>
  <si>
    <t>修复水毁河堤护岸70米。</t>
  </si>
  <si>
    <t>改善出行条件，排除了群众生产出行的安全隐患。群众参与建设务工，增加群众务工收入46400元；改善出行条件，排除了洪水冲击的危险。</t>
  </si>
  <si>
    <t>龙凤镇人民政府</t>
  </si>
  <si>
    <t>2.灌溉设施配套项目</t>
  </si>
  <si>
    <t>在全县14个乡镇45个村新建山坪塘2口，整治山坪塘14口，新建防旱池53口，新建灌溉渠堰3.5公里,配套节水灌溉设施1处。</t>
  </si>
  <si>
    <t>2024年木门镇河东村山坪塘整治项目</t>
  </si>
  <si>
    <t>木门镇河东村</t>
  </si>
  <si>
    <t>整治3口山坪塘，整治大坝、溢洪道、放水设施、清淤等。</t>
  </si>
  <si>
    <t>水工混凝土施工、碾压式土石坝施工技术等规范。</t>
  </si>
  <si>
    <t>整治完成后，改善了约64户脱贫户、80户普通农户灌溉条件，便于产业发展；预计带动8人务工，共计发放劳务报酬5万元。</t>
  </si>
  <si>
    <t>2024年普济镇清江村山坪塘新建项目</t>
  </si>
  <si>
    <t>普济镇清江村</t>
  </si>
  <si>
    <t>整治山坪塘1口，清淤、整治大坝。</t>
  </si>
  <si>
    <t>2024.08-2024.12</t>
  </si>
  <si>
    <t>带动当地群众务工，增加群众收入。保障当地群众日常生产灌溉，降低生产成本。</t>
  </si>
  <si>
    <t>2024年三江镇三江村坪塘整治项目</t>
  </si>
  <si>
    <t>三江镇三江村</t>
  </si>
  <si>
    <t>保障了农业生产用水，还带动了产业发展群众参与建设务工，增加群众务工收入；</t>
  </si>
  <si>
    <t>2024年龙凤镇白虎村山坪塘整治项目</t>
  </si>
  <si>
    <t>龙凤镇白虎村</t>
  </si>
  <si>
    <t>2024年木门镇茶元村山坪塘整治项目</t>
  </si>
  <si>
    <t>木门镇茶元村</t>
  </si>
  <si>
    <t>整治山坪塘1口，新建山坪塘1口。</t>
  </si>
  <si>
    <t>整治完成后，改善了约33户脱贫户、60户普通农户灌溉条件，便于产业发展；预计带动6人务工，共计发放劳务报酬4万元。</t>
  </si>
  <si>
    <t>木门镇茶元村村民委员会</t>
  </si>
  <si>
    <t>2024年张华镇狮坪村山坪塘新建项目</t>
  </si>
  <si>
    <t>张华镇狮坪村</t>
  </si>
  <si>
    <t>新建山坪塘1口，库容3000立方米。</t>
  </si>
  <si>
    <t>一是解决了狮坪村一百余户农户产业灌溉用水，提升了产业收入；二是带动了14名群众参与务工，共计发放劳务报酬9万元。</t>
  </si>
  <si>
    <t>2024年张华镇松浪村山坪塘整治项目</t>
  </si>
  <si>
    <t>张华镇松浪村</t>
  </si>
  <si>
    <t>整治山坪塘2口，清淤、治漏、整治大坝。</t>
  </si>
  <si>
    <t>一是整治完的山坪塘能够承包出去，提升松浪村集体经济收入；二是带动了10名群众参与务工，共计发放劳务报酬8.17万元。</t>
  </si>
  <si>
    <t>2024年五权镇山花村山坪塘整治项目</t>
  </si>
  <si>
    <t>五权镇山花村</t>
  </si>
  <si>
    <t>当地群众务工，提高收入；保障当地群众生产生活用水，保障灌溉。</t>
  </si>
  <si>
    <t>五权镇人民政府</t>
  </si>
  <si>
    <t>2024年龙凤镇龙台村山坪塘整治项目</t>
  </si>
  <si>
    <t>龙凤镇龙台村</t>
  </si>
  <si>
    <t>2024年九龙镇柏林村山坪塘整治项目</t>
  </si>
  <si>
    <t>九龙镇柏林村</t>
  </si>
  <si>
    <t>五社方田湾山整治山坪塘1口，清淤、整治大坝。</t>
  </si>
  <si>
    <t>改善农业灌溉条件，便于产业发展。群众参与项目建设，增加群众务工收入</t>
  </si>
  <si>
    <t>2024年九龙镇庙子村山坪塘整治项目</t>
  </si>
  <si>
    <t>九龙镇庙子村</t>
  </si>
  <si>
    <t>整治山坪塘1口，（福字沟塘）清淤、大坝整治、溢洪道整治</t>
  </si>
  <si>
    <t>2024年大德镇工农村山坪塘整治项目</t>
  </si>
  <si>
    <t>大德镇工农村</t>
  </si>
  <si>
    <t>项目建成后，将确保14户脱贫户监测户总计49人农业生产灌溉条件极大改善，发展水产养殖，提高群众收益。</t>
  </si>
  <si>
    <t>2024年木门镇新建防旱池项目</t>
  </si>
  <si>
    <t>新建防旱池8口，按照100立方/口。</t>
  </si>
  <si>
    <t>项目完成后，改善了约32户脱贫户、40户普通农户灌溉条件，便于产业发展；预计带动5人务工，共计发放劳务报酬3.5万元。</t>
  </si>
  <si>
    <t>2024年张华镇新建防旱池项目</t>
  </si>
  <si>
    <t>张华镇凤凰村、光荣村、友坝村、岐山村、龙岗村、三汇村、九台村</t>
  </si>
  <si>
    <t>新建防旱池7口，其中100立方6口，300立方1口。</t>
  </si>
  <si>
    <t>一是能够解决张华镇七个村二百余户产业灌溉用水，提升产业收入；二是计划带动4名群众参与务工，预计发放劳务报酬3万元。</t>
  </si>
  <si>
    <t>2024年白水镇新建防旱池项目</t>
  </si>
  <si>
    <t>白水镇光明村、白水村、大埝村、卢家坝村、同心村</t>
  </si>
  <si>
    <t>带动当地群众参与务工增收</t>
  </si>
  <si>
    <t>白水镇人民政府</t>
  </si>
  <si>
    <t>2024年黄洋镇新建防旱池项目</t>
  </si>
  <si>
    <t>黄洋镇黄洋村、双安村、蟠龙村</t>
  </si>
  <si>
    <t>保障了群众生产生活用水，还带动了产业发展群众参与建设务工，增加群众务工收入；</t>
  </si>
  <si>
    <t>2024年三江镇新建防旱池项目</t>
  </si>
  <si>
    <t>三江镇战旗村、三江村</t>
  </si>
  <si>
    <t>新建防旱池6口，按照100立方/口。</t>
  </si>
  <si>
    <t>2024年大两镇新建防旱池项目</t>
  </si>
  <si>
    <t>新建防旱池3口，按照100立方/口。</t>
  </si>
  <si>
    <t>带动当地大约10人参与务工，保障当地群众日常生产灌溉，降低生产成本。</t>
  </si>
  <si>
    <t>2024年双汇镇新建防旱池项目</t>
  </si>
  <si>
    <t>双汇镇龙泉村、深溪沟村</t>
  </si>
  <si>
    <t>2024年龙凤镇新建防旱池项目</t>
  </si>
  <si>
    <t>龙凤镇龙安村、锦旗村、龙台村、人民村</t>
  </si>
  <si>
    <t>新建防旱池4口，其中100立方3口，500立方1口。</t>
  </si>
  <si>
    <t>有力促进我地区农业生产的稳定发展，保障粮食安全，增加农民收入。</t>
  </si>
  <si>
    <t>2024年东河镇新建防旱池项目</t>
  </si>
  <si>
    <t>东河镇福临村、双农村</t>
  </si>
  <si>
    <t>2024年双汇镇辕门村新建渠堰项目</t>
  </si>
  <si>
    <t>双汇镇辕门村</t>
  </si>
  <si>
    <t>新建灌溉渠堰1公里。</t>
  </si>
  <si>
    <t>渠道防渗衬砌工程技术标准</t>
  </si>
  <si>
    <t>2024年大德镇增产村爱国大堰维修整治项目</t>
  </si>
  <si>
    <t>大德镇增产村</t>
  </si>
  <si>
    <t>新建混凝土堡坎、硬化渠道边墙及底板、清淤等。</t>
  </si>
  <si>
    <t>项目建成后，将直接惠及1个脱贫村14余户脱贫户监测户总计49余农户、3个村1200多户农户1100余亩农田灌溉保障，农业生产条件极大改善，便于产业发展。</t>
  </si>
  <si>
    <t>2024年盐河镇春坪村渠堰新建项目</t>
  </si>
  <si>
    <t>盐河镇春坪村</t>
  </si>
  <si>
    <t>新建春坪村大松包至炸树坝灌溉渠堰2.5公里。</t>
  </si>
  <si>
    <t>二、培育壮大特色优势产业及配套基础设施</t>
  </si>
  <si>
    <t>（一）产业发展及基础设施配套项目</t>
  </si>
  <si>
    <t>在全县13个乡镇31个村实施产业发展配套基础设施项目。</t>
  </si>
  <si>
    <t>2024年龙凤镇中华村产业发展及基础设施配套项目</t>
  </si>
  <si>
    <t>新建渠堰3.9公里，维修渠堰0.3公里，新建过路管涵18米。</t>
  </si>
  <si>
    <t>渠堰宽0.3米，深0.4米。</t>
  </si>
  <si>
    <t>2024.04-2024.11</t>
  </si>
  <si>
    <t>改善水资源利用效率，提高灌溉效果，增加农民收入，促进农村经济发展；改善群众生活条件，获得更加稳定的饮水和灌溉条件。</t>
  </si>
  <si>
    <t>2024年龙凤镇白虎村产业发展及基础设施配套项目</t>
  </si>
  <si>
    <t>新建渠堰3.8公里，维修渠堰0.13公里，铺设灌溉管网0.97公里。</t>
  </si>
  <si>
    <t>2024年龙凤镇龙凤村产业发展及基础设施配套项目</t>
  </si>
  <si>
    <t>龙凤镇龙凤村</t>
  </si>
  <si>
    <t>新建渠堰5.34公里。</t>
  </si>
  <si>
    <t>2024年龙凤镇龙安村产业发展及基础设施配套项目</t>
  </si>
  <si>
    <t>龙凤镇龙安村</t>
  </si>
  <si>
    <t>新建渠堰1.6公里，维修渠堰2公里，配套建设沉沙池及排水管。</t>
  </si>
  <si>
    <t>2024年龙凤镇人民村新建农业生产便道及维修山坪塘项目</t>
  </si>
  <si>
    <t>龙凤镇人民村</t>
  </si>
  <si>
    <t>硬化人民村产业道路1.2公里，维修整治山坪塘1口。</t>
  </si>
  <si>
    <t>路面硬化宽3m、厚0.18m，C30砼；山坪塘治理。</t>
  </si>
  <si>
    <t>2024年龙凤镇龙安村新建生产便道及维修山坪塘项目</t>
  </si>
  <si>
    <t>硬化生产道路2公里，维修整治山坪塘1口。</t>
  </si>
  <si>
    <t>路面硬化宽3米、厚0.15米，C25砼。山坪塘治理。</t>
  </si>
  <si>
    <t>2024年九龙镇柏林村产业发展及基础设施配套项目</t>
  </si>
  <si>
    <t>新建机耕道900米、园区生产路500米、蓄水池2口。</t>
  </si>
  <si>
    <t>机耕道宽3米、厚0.18米，生产路宽2米、厚0.15米，蓄水池容积100立方米/口。</t>
  </si>
  <si>
    <t>改善农业生产条件，促进产业发展。吸纳周边群众参与项目建设，增加群众务工收入</t>
  </si>
  <si>
    <t>2024年九龙镇首石村产业发展及基础设施配套项目</t>
  </si>
  <si>
    <t>九龙镇首石村</t>
  </si>
  <si>
    <t>新建3米宽的产业道路0.9公里，新建2米宽的耕作道路3.5公里。</t>
  </si>
  <si>
    <t>产业道路宽3米、厚0.18米、C30砼，耕作道路宽2米、厚0.18米、C30砼。</t>
  </si>
  <si>
    <t>2024年米仓山镇元坝村产业发展及基础设施配套项目</t>
  </si>
  <si>
    <t>米仓山镇元山村、大坝村</t>
  </si>
  <si>
    <t>新建及管护梨园20亩，新种植梨树1100余株，甜柿200亩。</t>
  </si>
  <si>
    <t>按照翻耕土地→补植→土、肥、水管理→病虫害防治→整形修枝刷杆→采收等流程管护。</t>
  </si>
  <si>
    <t>扩大当地产业规模，促进产业发展，提升集体经济收益分红，惠及当地70余户300余人；群众参与项目建设及园区管护，提供务工岗位至少25个，人均增收1000元左右。</t>
  </si>
  <si>
    <t>2024年大德镇中坝村产水配套项目</t>
  </si>
  <si>
    <t>新建蓄水池4口。</t>
  </si>
  <si>
    <t>蓄水池100立方米/口。</t>
  </si>
  <si>
    <t>项目建成后，将惠及1个脱贫村110余户脱贫户监测户农业生产灌溉，便于产业发展。</t>
  </si>
  <si>
    <t>2024年盐河镇高山蔬菜种植项目</t>
  </si>
  <si>
    <t>盐河镇竹垭村</t>
  </si>
  <si>
    <t>种植蔬菜200亩。</t>
  </si>
  <si>
    <t>按照翻耕土地→栽植→土、肥、水管理→病虫害防治→采收等流程新建。</t>
  </si>
  <si>
    <t>为附近群众提供了就业岗位，增加群众收入，提高了产业园区蔬菜产量。</t>
  </si>
  <si>
    <t>2024年天星镇产业发展项目</t>
  </si>
  <si>
    <t>天星镇云峰村、木瓜村、大山村</t>
  </si>
  <si>
    <t>种植蔬菜800亩，管护车厘子100亩。</t>
  </si>
  <si>
    <t>通过自建自营、先建后补的方式，提高村名农业生产收益，车厘子投产后可带来可观的集体经济收益。</t>
  </si>
  <si>
    <t>2024年水磨镇农副产品加工中心提升项目</t>
  </si>
  <si>
    <t>水磨镇桥板村</t>
  </si>
  <si>
    <t>硬化3.5米宽的产业道路0.2公里，新建容积50立方米的烘干房2个、浆砌堡坎500立方米等及附属设施。</t>
  </si>
  <si>
    <t>村内公共基础设施资产移交给村级组织管理。各资产管理者应制定后续资产管护措施，加强日常管护，确保资产长期发挥经济社会效益。</t>
  </si>
  <si>
    <t>水磨镇人民政府</t>
  </si>
  <si>
    <t>2024年水磨镇广福村产业发展基础设施配套项目</t>
  </si>
  <si>
    <t>水磨镇广福村</t>
  </si>
  <si>
    <t>维修55个大棚，棚膜更换40000平方米，遮阳网30000平方米，以及附属设施维修配套。</t>
  </si>
  <si>
    <t>大棚及配套设施产权归村集体所有，村集体经济组织按照不低于投入财政资金的5%租赁给业主使用。</t>
  </si>
  <si>
    <t>2024年水磨镇产业发展及基础设施配套项目</t>
  </si>
  <si>
    <t>水磨镇柳垭村</t>
  </si>
  <si>
    <t>实施渠堰整治4.5公里，安装管道6.5公里</t>
  </si>
  <si>
    <t>渠堰宽0.3米，深0.4米，管道按设计标准执行。</t>
  </si>
  <si>
    <t>柳垭村村民委员会应制定后续资产管护措施，加强日常管护，确保资产长期发挥经济社会效益。</t>
  </si>
  <si>
    <t>2024年大两镇万山村产水配套项目</t>
  </si>
  <si>
    <t>大两镇万山村</t>
  </si>
  <si>
    <t>整治山坪塘1座。</t>
  </si>
  <si>
    <t>塘内清淤，整治大坝并配套相关附属设施等。</t>
  </si>
  <si>
    <t>带动当地大约50人参与务工，保障当地群众日常生产灌溉，降低生产成本。</t>
  </si>
  <si>
    <t>2024年燕子乡绿化村产业发展及基础设施配套项目</t>
  </si>
  <si>
    <t>燕子乡绿化村</t>
  </si>
  <si>
    <t>整治山坪塘1座，维修渠堰0.8公里。园地间种及管护各100亩。</t>
  </si>
  <si>
    <t>按照翻耕土地→栽植→土、肥、水管理→病虫害防治→采收等流程新建。塘内清淤、整治大坝及配套相关附属设施等，渠堰宽0.3米、深0.4米。</t>
  </si>
  <si>
    <t>保障了农业生产用水，还带动了产业发展群众参与建设务工，增加群众务工收入</t>
  </si>
  <si>
    <t>燕子乡人民政府</t>
  </si>
  <si>
    <t>2024年燕子乡金河村产业发展及基础设施配套项目</t>
  </si>
  <si>
    <t>燕子乡金河村、双全村、燕午村、松龙村等</t>
  </si>
  <si>
    <t>整治山坪塘1座，新建渠堰1.2公里，发展辣椒400亩。</t>
  </si>
  <si>
    <t>塘内清淤、整治大坝及配套相关附属设施等，渠堰宽0.3米、深0.4米。</t>
  </si>
  <si>
    <t>2024年张华镇凤凰村产水配套项目</t>
  </si>
  <si>
    <t>张华镇凤凰村</t>
  </si>
  <si>
    <t>整治山坪塘2座，并配套相关设施。</t>
  </si>
  <si>
    <t>塘内清淤，整治大坝等。</t>
  </si>
  <si>
    <t>一是能够解决凤凰村二十余户群众产业灌溉用水，提升产业收入；二是计划带动5名群众参与务工，预计发放劳务报酬3.5万元。</t>
  </si>
  <si>
    <t>2024年张华镇双龙村、松浪村基础设施配套项目</t>
  </si>
  <si>
    <t>张华镇双龙村、松浪村</t>
  </si>
  <si>
    <t>新建蓄水池4口，新建机耕道4公里。</t>
  </si>
  <si>
    <t>蓄水池100立方米/口，新开挖道路路基宽3米。</t>
  </si>
  <si>
    <t>一是能够解决双龙村黄茶园内的货物肥料运输问题，也解决了两个村二十余户群众产业灌溉用水问题提升了产业收入；二是计划带动8名群众参与务工，预计发放劳务报酬5万元。</t>
  </si>
  <si>
    <t>2024年黄洋镇太阳村产业发展项目</t>
  </si>
  <si>
    <t>黄洋镇太阳村</t>
  </si>
  <si>
    <t>新发展优质西瓜160亩并配套相关附属设施等。</t>
  </si>
  <si>
    <t>按照西瓜种植技术规程实施。</t>
  </si>
  <si>
    <t>吸纳群众务工，土地流转费，提升产业销售分红</t>
  </si>
  <si>
    <t>2024年普济镇龙池村黄茶种植项目</t>
  </si>
  <si>
    <t>种植黄茶200亩，补植黄茶500亩。</t>
  </si>
  <si>
    <t>按黄茶栽植技术要求进行栽植。</t>
  </si>
  <si>
    <t>促进产业发展，产业发展能力，带动当地群众务工</t>
  </si>
  <si>
    <t>2024年普济镇九江村黄茶种植项目</t>
  </si>
  <si>
    <t>普济镇九江村</t>
  </si>
  <si>
    <t>种植黄茶500亩。</t>
  </si>
  <si>
    <t>2024年嘉川镇新生村特色水果产业带巩固提升项目</t>
  </si>
  <si>
    <t>嘉川镇新生村</t>
  </si>
  <si>
    <t>管护水果基地60亩，20亩大棚维修及薄膜更换，140米生产便道回填及硬化，品牌宣传及维修附属设施等、</t>
  </si>
  <si>
    <t>管护按照翻耕土地→补植→土、肥、水管理→病虫害防治→整形修枝刷杆→采收等流程。</t>
  </si>
  <si>
    <t>2024.05-2024.11</t>
  </si>
  <si>
    <t>项目实施增加群众务工收入，改善产业园区生产条件，产业发展带动群众就业增收。</t>
  </si>
  <si>
    <t>嘉川镇人民政府</t>
  </si>
  <si>
    <t>在五权镇清水村、铜钱村、山花村实施高标准管护茶园2000亩；7.2公里产业路堡坎、挡墙、排水沟修复等。</t>
  </si>
  <si>
    <t>2024年旺苍县五权现代农业园区巩固提升项目</t>
  </si>
  <si>
    <t>五权镇清水村、铜钱村、山花村</t>
  </si>
  <si>
    <t>高标准管护茶园2000亩；7.2公里产业路堡坎、挡墙、排水沟修复等。</t>
  </si>
  <si>
    <t>按照《米仓山茶栽培技术规程》执行，基础设施按设计标准实施。</t>
  </si>
  <si>
    <t>当地群众务工，提高收入；为当地群众安全出行提供保障，维护道路正常有效运行，提高茶叶产量。</t>
  </si>
  <si>
    <t>在木门镇茶园村实施乡村振兴示范片建设项目，含发展庭院经济、新建茶叶加工厂、新建茶叶交易点及配套公共设施设备等。</t>
  </si>
  <si>
    <t>庭院经济发展项目</t>
  </si>
  <si>
    <t>支持本村52户农户发展庭院经济52个，主要涉及修建鸡舍、修建菜园等，其中脱贫户8户，监测户1户，一般农户43户。</t>
  </si>
  <si>
    <t>项目建成后，改善约52户农户生产条件，促进脱贫人口的产业发展；预计带动5人务工，共计发放劳务报酬3万元。</t>
  </si>
  <si>
    <t>旺苍县“茶元乡村振兴示范片”新建茶叶加工厂工程</t>
  </si>
  <si>
    <t>建筑面积923.68平方米，包含土石方工程、桩基工程、砌筑工程、钢筋及混凝土工程、金属结构工程</t>
  </si>
  <si>
    <t>项目建成后，方便约51户脱贫户、90户普通农户生产生活，改善生产条件，促进产业发展；预计带动8人务工，共计发放劳务报酬4万元。</t>
  </si>
  <si>
    <t>旺苍县“茶元乡村振兴示范片”茶文旅融合项目</t>
  </si>
  <si>
    <t>新建农用机械停放点1处，配套建设混凝土挡土墙、耕作便道等附属设施。</t>
  </si>
  <si>
    <t>项目建成后，方便约51户脱贫户、90户普通农户生产生活，改善生产条件，促进产业发展；预计带动3人务工，共计发放劳务报酬1万元.</t>
  </si>
  <si>
    <t>茶元乡村振兴生态水产养殖项目</t>
  </si>
  <si>
    <t>支持村集体发展渔业养殖，投放鲤鱼、鲫鱼、草鱼等鱼苗7500斤。</t>
  </si>
  <si>
    <t>项目建成后，方便约51户脱贫户、90户普通农户生产生活，改善生产条件，促进产业发展；预计带动3人务工，共计发放劳务报酬0.9万元。</t>
  </si>
  <si>
    <t>木门镇茶元村茶产业融合建设项目</t>
  </si>
  <si>
    <t>新建茶叶交易点1处及公共配套。</t>
  </si>
  <si>
    <t>项目建成后，方便约51户脱贫户、90户普通农户生产生活，改善生产条件，促进产业发展；预计带动5人务工，共计发放劳务报酬3.5万元。</t>
  </si>
  <si>
    <t>在全县13个村新植中药材2840亩，管护800亩，种植天麻9万棒，巩固提升中药材生产加工线1条，新建耕作便道5.7公里。</t>
  </si>
  <si>
    <t>2024年旺苍县国有林场基地建设项目</t>
  </si>
  <si>
    <t>旺苍县国有林场</t>
  </si>
  <si>
    <t>林下种植中药材500亩。</t>
  </si>
  <si>
    <t>林下种植芍药、菊花等林下道地中药材。</t>
  </si>
  <si>
    <t>带动当地大约15人参与务工，促进中药材产业发展。</t>
  </si>
  <si>
    <t>县林业局</t>
  </si>
  <si>
    <t>2024年普济镇中药材基地建设项目</t>
  </si>
  <si>
    <t>普济镇远景村</t>
  </si>
  <si>
    <t>种植中药材300亩。</t>
  </si>
  <si>
    <t>种植绞股蓝、石菖蒲等林下道地中药材。</t>
  </si>
  <si>
    <t>拓宽村产业路线，带动当地群众务工</t>
  </si>
  <si>
    <t>2024年三江镇中药材基地建设项目</t>
  </si>
  <si>
    <t>三江镇联盟村</t>
  </si>
  <si>
    <t>林下种植中药材300亩。</t>
  </si>
  <si>
    <t>吸纳群众务工，土地流转费</t>
  </si>
  <si>
    <t>2024年白水镇中药材基地建设项目</t>
  </si>
  <si>
    <t>白水镇黄金村</t>
  </si>
  <si>
    <t>林下种植淫羊藿等道地中药材。</t>
  </si>
  <si>
    <t>1、带动当地群众参与务工增收。2、项目形成的资产入股村集体经济组织，收益分红。</t>
  </si>
  <si>
    <t>2024年高阳镇中药材基地建设项目</t>
  </si>
  <si>
    <t>高阳镇支溪村</t>
  </si>
  <si>
    <t>林下种植中药材200亩。</t>
  </si>
  <si>
    <t>林下种植绞股蓝、柴胡等道地中药材。</t>
  </si>
  <si>
    <t>2024年盐河镇中药材基地建设项目</t>
  </si>
  <si>
    <t>盐河镇金星村</t>
  </si>
  <si>
    <t>林下种植中药材140亩。</t>
  </si>
  <si>
    <t>林下种植大黄、淫羊藿等道地中药材。</t>
  </si>
  <si>
    <t>项目建设为附近群众提供了就业岗位，增加群众收入，提高了产业园区中药材产量。</t>
  </si>
  <si>
    <t>2024年水磨镇中药材基地建设项目</t>
  </si>
  <si>
    <t>种植中药材300亩，种植林下天麻9万棒， 新建耕作便道5.7公里。</t>
  </si>
  <si>
    <t>林下种植芍药、菊花、天麻等林下道地中药材。</t>
  </si>
  <si>
    <t>由村集体经济组织与意愿发展道地药材种植的农户或新型农业经营主体签订发展合同，将财政补助资金以先建后补的方式投入给农户或新型农业经营主体用于实施中药材基地建设项目，产出的中药材获得效益后，项目发展农户或新型农业经营主体向村集体经济组织按照不少于投入资金的30%比例提供收益分成。</t>
  </si>
  <si>
    <t>2024年东河镇红垭村集体经济产业发展项目</t>
  </si>
  <si>
    <t>巩固提升中药材生产加工线1条。</t>
  </si>
  <si>
    <t>购置药材清洗、切片、粉碎、烘干等设备。</t>
  </si>
  <si>
    <t>带动村集体经济发展，拓宽村集体产业，带动当地群众务工</t>
  </si>
  <si>
    <t>2024张华镇中药材产业发展项目</t>
  </si>
  <si>
    <t>张华镇龙岗村、荣华村</t>
  </si>
  <si>
    <t>管护中药材200亩（龙岗村）、新建中药材基地200亩（荣华村）。</t>
  </si>
  <si>
    <t>按照翻耕土地→补植→土、肥、水管理→病虫害防治→采收等流程新建。</t>
  </si>
  <si>
    <t>一是能够提升村集体经济收入，二是计划带动3名群众参与务工，预计发放劳务报酬1.2万元。</t>
  </si>
  <si>
    <t>2024年高阳镇中药材产业发展项目</t>
  </si>
  <si>
    <t>高阳镇双午村</t>
  </si>
  <si>
    <t>新建中药材基地200亩。</t>
  </si>
  <si>
    <t>2024年国华镇石岗村中药材产业发展项目</t>
  </si>
  <si>
    <t>国华镇石岗村</t>
  </si>
  <si>
    <t>管护淫羊藿200亩。</t>
  </si>
  <si>
    <t>国华镇人民政府</t>
  </si>
  <si>
    <t>2024年檬子乡柏杨村中药材产业发展项目</t>
  </si>
  <si>
    <t>檬子乡柏杨村</t>
  </si>
  <si>
    <t>新种植中药材茯苓、石菖蒲400亩，管护中药材淫羊藿、石菖蒲100亩。</t>
  </si>
  <si>
    <t>项目建设及后期运行为附近群众发展产业提供助力，进一步增加群众收入。同时，种植项目建成后能有效扼制水土流失，降低洪涝灾害。</t>
  </si>
  <si>
    <t>2024年大两镇两汇村中药材产业发展项目</t>
  </si>
  <si>
    <t>管护中药材300亩。</t>
  </si>
  <si>
    <t>带动当地大约20人参与务工，提高产业园区药材产量。</t>
  </si>
  <si>
    <t>（五）核桃品种改良</t>
  </si>
  <si>
    <t>在全县10个乡镇19个村实施核桃品种改良5250亩。</t>
  </si>
  <si>
    <t>2024年普济镇核桃品种改良项目</t>
  </si>
  <si>
    <t>核桃品种改良200亩。</t>
  </si>
  <si>
    <t>春季枝接和夏季芽接两种技术，嫁接品种选择经省审认定的优良品种。</t>
  </si>
  <si>
    <t>保障核桃产业有效运行，带动当地群众务工</t>
  </si>
  <si>
    <t>2024年黄洋镇核桃品种改良项目</t>
  </si>
  <si>
    <t>核桃品种改良350亩。</t>
  </si>
  <si>
    <t>吸纳群众务工，核桃品种产量提升，群众收入增加</t>
  </si>
  <si>
    <t>2024年张华镇核桃品种改良项目</t>
  </si>
  <si>
    <t>张华镇双龙村</t>
  </si>
  <si>
    <t>计划带动3名群众参与务工，预计发放劳务报酬0.6万元。</t>
  </si>
  <si>
    <t>张华镇三汇村</t>
  </si>
  <si>
    <t>2024年五权镇核桃品种改良项目</t>
  </si>
  <si>
    <t>促进产业发展能力。</t>
  </si>
  <si>
    <t>2024年英萃镇核桃品种改良项目</t>
  </si>
  <si>
    <t>英萃镇新房村</t>
  </si>
  <si>
    <t>核桃品种改良700亩。</t>
  </si>
  <si>
    <t>提高核桃产出率，增加相关农户农业收入</t>
  </si>
  <si>
    <t>英萃镇蓝玉村</t>
  </si>
  <si>
    <t>核桃品种改良500亩。</t>
  </si>
  <si>
    <t>2024年九龙镇核桃品种改良项目</t>
  </si>
  <si>
    <t>九龙镇苍山村</t>
  </si>
  <si>
    <t>核桃品种改良100亩。</t>
  </si>
  <si>
    <t>提高核桃产量，增加农户农业收入</t>
  </si>
  <si>
    <t>九龙镇文星村</t>
  </si>
  <si>
    <t>2024年盐河镇核桃品种改良项目</t>
  </si>
  <si>
    <t>为附近群众提供了就业岗位，增加群众收入，提高了产业园区核桃产量。</t>
  </si>
  <si>
    <t>2024年天星镇核桃品种改良项目</t>
  </si>
  <si>
    <t>天星镇光辉村</t>
  </si>
  <si>
    <t>天星镇黄松村</t>
  </si>
  <si>
    <t>核桃品种改良300亩。</t>
  </si>
  <si>
    <t>天星镇木瓜村</t>
  </si>
  <si>
    <t>2024年大两镇核桃品种改良项目</t>
  </si>
  <si>
    <t>大两镇金光村</t>
  </si>
  <si>
    <t>核桃品种改良150亩。</t>
  </si>
  <si>
    <t>带动当地大约10人参与务工，提高产业园区核桃产量。</t>
  </si>
  <si>
    <t>大两镇新华村</t>
  </si>
  <si>
    <t>2024年燕子乡核桃品种改良项目</t>
  </si>
  <si>
    <t>燕子乡金河村</t>
  </si>
  <si>
    <t>（六）核桃管护</t>
  </si>
  <si>
    <t>在全县20个村实施核桃补植200亩、管护12000亩，新建采穗圃50亩，油橄榄管护300亩，种植中药材700亩，管护中药材1400亩，新建核桃初加工点1处等配套基础设施项目。</t>
  </si>
  <si>
    <t>2024年旺苍县国营苗圃基地建设项目</t>
  </si>
  <si>
    <t>旺苍县国营苗圃</t>
  </si>
  <si>
    <t>种植林下中药材200亩，核桃综合管护300亩，杜仲品改管护100亩。</t>
  </si>
  <si>
    <t>林下种植芍药、菊花等林下道地中药材。清杂去乱→整形修剪→刨根凉墒→松土施肥→刷干涂白→病虫害防冶。</t>
  </si>
  <si>
    <t>带动当地大约23人参与务工，促进中药材产业发展。</t>
  </si>
  <si>
    <t>2024年西河核桃现代林业园区巩固提升项目</t>
  </si>
  <si>
    <t>嘉川镇自来村</t>
  </si>
  <si>
    <t>核桃综合管护400亩，核桃补植补造200亩，中药材种植管护300亩。</t>
  </si>
  <si>
    <t>清杂去乱→整形修剪→刨根凉墒→松土施肥→刷干涂白→病虫害防冶。</t>
  </si>
  <si>
    <t>项目实施增加群众收入，促进产业发展，增加群众收入。</t>
  </si>
  <si>
    <t>2024年白水镇水峰村核桃综合管护项目</t>
  </si>
  <si>
    <t>白水镇水峰村</t>
  </si>
  <si>
    <t>核桃综合管护500亩。</t>
  </si>
  <si>
    <t>2024年白水镇黄金村核桃综合管护项目</t>
  </si>
  <si>
    <t>2024年普济黄花山核桃现代林业园区巩固提升项目</t>
  </si>
  <si>
    <t>新建采穗圃50亩，核桃综合管护1000亩。</t>
  </si>
  <si>
    <t>建良种苗木采穗圃，并做好土地平整、大苗栽植、嫁接、管护等。清杂去乱→整形修剪→刨根凉墒→松土施肥→刷干涂白→病虫害防冶。</t>
  </si>
  <si>
    <t>2024年普济镇油橄榄园区建设项目</t>
  </si>
  <si>
    <t>油橄榄管护300亩。</t>
  </si>
  <si>
    <t>保障油橄榄产业有效运行，带动当地群众务工</t>
  </si>
  <si>
    <t>2024年三江镇三江村核桃现代林业园区巩固提升项目</t>
  </si>
  <si>
    <t>核桃综合管护500亩，种植中药材500亩。</t>
  </si>
  <si>
    <t>清杂去乱→整形修剪→刨根凉墒→松土施肥→刷干涂白→病虫害防冶。林下种植芍药、菊花等林下道地中药材。</t>
  </si>
  <si>
    <t>2024年三江镇大旗村核桃现代林业园区巩固提升项目</t>
  </si>
  <si>
    <t>三江镇大旗村</t>
  </si>
  <si>
    <t>核桃综合管护700亩。</t>
  </si>
  <si>
    <t>2024年张华镇核桃园区建设项目</t>
  </si>
  <si>
    <t>新建核桃初加工点1处。核桃综合管护300亩。</t>
  </si>
  <si>
    <t>配置初加工设备、配套基础设施建设等。清杂去乱→整形修剪→刨根凉墒→松土施肥→刷干涂白→病虫害防冶。</t>
  </si>
  <si>
    <t>一是能够提升村集体经济收入，二是计划带动5名群众参与务工，预计发放劳务报酬1.6万元。</t>
  </si>
  <si>
    <t>2024年五权镇核桃综合管护项目</t>
  </si>
  <si>
    <t>五权镇铜钱村</t>
  </si>
  <si>
    <t>促进产业发展能力，带动当地群众务工。</t>
  </si>
  <si>
    <t>2024年高阳镇核桃综合管护项目</t>
  </si>
  <si>
    <t>带动当地大约15人参与务工，提高产业园区核桃产量。</t>
  </si>
  <si>
    <t>2024年英萃核新房村桃现代林业园区巩固提升项目</t>
  </si>
  <si>
    <t>中药材管护1000亩，核桃综合管护2000亩。</t>
  </si>
  <si>
    <t>管护园区中药材，除对缺窝苗进行补植外，一年开展不少于两次管护，夏秋季各除草一次，春季一次施肥，每亩施肥不少于100斤，病虫害防治一次。</t>
  </si>
  <si>
    <t>2024年英萃核新建村桃现代林业园区巩固提升项目</t>
  </si>
  <si>
    <t>英萃镇新建村</t>
  </si>
  <si>
    <t>核桃综合管护1500亩。</t>
  </si>
  <si>
    <t>2024年国华镇花街村核桃综合管护项目</t>
  </si>
  <si>
    <t>国华镇花街村</t>
  </si>
  <si>
    <t>核桃综合管护400亩。</t>
  </si>
  <si>
    <t>2024年国华镇古松村核桃综合管护项目</t>
  </si>
  <si>
    <t>国华镇古松村</t>
  </si>
  <si>
    <t>2024年九龙镇文星村核桃综合管护项目</t>
  </si>
  <si>
    <t>2024年九龙镇先锋村核桃综合管护项目</t>
  </si>
  <si>
    <t>核桃综合管护200亩。</t>
  </si>
  <si>
    <t>2024年九龙镇苍山村核桃综合管护项目</t>
  </si>
  <si>
    <t>2024年大两镇核桃综合管护项目</t>
  </si>
  <si>
    <t>大两镇永星村</t>
  </si>
  <si>
    <t>核桃综合管护1000亩。</t>
  </si>
  <si>
    <t>2024年燕子乡绿化村核桃综合管护项目</t>
  </si>
  <si>
    <t>2024年燕子乡燕午村核桃综合管护项目</t>
  </si>
  <si>
    <t>燕子乡燕午村</t>
  </si>
  <si>
    <t>核桃综合管护300亩。</t>
  </si>
  <si>
    <t>(七)2024年天星镇笋用竹基地建设项目</t>
  </si>
  <si>
    <t>天星镇新农村</t>
  </si>
  <si>
    <t>新栽笋用竹200亩，管护笋用竹1100亩。</t>
  </si>
  <si>
    <t>对栽植的笋用竹幼林实施清杂去乱、松土施肥、病虫害防治等促进生长的管护措施。</t>
  </si>
  <si>
    <t>巩固生计现代竹产业基地发展成效，带动农户多元化发展现代农业。</t>
  </si>
  <si>
    <t>三、生产生活设施改善</t>
  </si>
  <si>
    <t>（一）安全饮水项目</t>
  </si>
  <si>
    <t>在全县16个乡镇27个村新建自流引水工程3处，提水工程17处，水源工程8处，水厂1处，水池36口；配套提水实施1处，维修工程8处；铺设管网209.994公里。</t>
  </si>
  <si>
    <t>2024年安全饮水管材采购项目</t>
  </si>
  <si>
    <t>全县</t>
  </si>
  <si>
    <t>采购PE管1.6MPaDN32mm-9000米，PE管1.6MPaDN25mm-10000米，PE管1.6MPaDN20mm-22000米。</t>
  </si>
  <si>
    <t>型号为20、25、32的安全饮水管材。</t>
  </si>
  <si>
    <t>保障辖区群众生活生产用水，发展群众参与建设务工，增加群众务工收入。</t>
  </si>
  <si>
    <t>县水利科技服务中心</t>
  </si>
  <si>
    <t>2024年东河镇川山村饮水安全项目</t>
  </si>
  <si>
    <t>东河镇川山村</t>
  </si>
  <si>
    <t>新建水源工程1处，水池2口，铺设管网7公里。</t>
  </si>
  <si>
    <t>按《村镇供水工程技术规范》标准。</t>
  </si>
  <si>
    <t>改善地区居民的饮水条件，确保他们能够获得清洁、安全的饮用水；提高群众生活满意度。</t>
  </si>
  <si>
    <t>2024年东河镇南峰村饮水安全项目</t>
  </si>
  <si>
    <t>东河镇南峰村</t>
  </si>
  <si>
    <t>维修工程1处，铺设管网6公里。</t>
  </si>
  <si>
    <t>2024年嘉川镇五四村饮水安全项目</t>
  </si>
  <si>
    <t>嘉川镇五四村</t>
  </si>
  <si>
    <t>新建水池2口，铺设管网1.5公里。</t>
  </si>
  <si>
    <t>项目实施带动群众就业，项目实施后解决18户群众安全饮水，有效节约水资源。</t>
  </si>
  <si>
    <t>2024年白水镇卢家坝村饮水安全项目</t>
  </si>
  <si>
    <t>白水镇卢家坝村</t>
  </si>
  <si>
    <t>新建水源工程1处，铺设管网10公里。</t>
  </si>
  <si>
    <t>2024年黄洋镇蟠龙村饮水安全项目</t>
  </si>
  <si>
    <t>黄洋镇蟠龙村</t>
  </si>
  <si>
    <t>新建提水工程1处，水池维修工程3处，铺设管网7.8公里。</t>
  </si>
  <si>
    <t>项目建设及后期运行为附近群众提供直接、持续的就业岗，增加群众收入。同时，保障当地群众的饮水安全问题。</t>
  </si>
  <si>
    <t>2024年普济镇月西村饮水安全项目</t>
  </si>
  <si>
    <t>新建自流饮水工程1处（其中截流坝2处），铺设管网8.18公里。</t>
  </si>
  <si>
    <t>为当地群众日常生活安全用水，提供保障。</t>
  </si>
  <si>
    <t>2024年三江镇花园村饮水安全项目</t>
  </si>
  <si>
    <t>三江镇花园村</t>
  </si>
  <si>
    <t>新建水源工程1处，铺设管网12公里。</t>
  </si>
  <si>
    <t>2024年木门镇茶元村饮水安全项目</t>
  </si>
  <si>
    <t>新建水厂1处。</t>
  </si>
  <si>
    <t>项目建成后，将保障16户脱贫户、100余人饮水安全，群众生产生活条件得到极大改善，获得当地百姓满意度；预计带动8人务工，共计发放劳务报酬6万元。</t>
  </si>
  <si>
    <t>2024年木门镇河东村饮水安全项目</t>
  </si>
  <si>
    <t>新建提水工程1处，铺设管网1.745公里。</t>
  </si>
  <si>
    <t>项目建成后，将保障24户脱贫户、160余人饮水安全，群众生产生活条件得到极大改善，获得当地百姓满意度；预计带动5人务工，共计发放劳务报酬3万元。</t>
  </si>
  <si>
    <t>2024年木门镇石川村饮水安全项目</t>
  </si>
  <si>
    <t>木门镇石川村</t>
  </si>
  <si>
    <t>新建提水工程3处，铺设管网1.74公里。</t>
  </si>
  <si>
    <t>项目建成后，将保障31户脱贫户、180余人饮水安全，群众生产生活条件得到极大改善，获得当地百姓满意度。预计带动8人务工，共计发放劳务报酬4万元。</t>
  </si>
  <si>
    <t>2024年木门镇亭子村饮水安全项目</t>
  </si>
  <si>
    <t>木门镇亭子村</t>
  </si>
  <si>
    <t>新建提水工程10处，铺设管网1.909公里。</t>
  </si>
  <si>
    <t>项目建成后，将保障26户脱贫户、140余人饮水安全，群众生产生活条件得到极大改善，获得当地百姓满意度。预计带动8人务工，共计发放劳务报酬4万元</t>
  </si>
  <si>
    <t>2024年木门镇长乐村饮水安全项目</t>
  </si>
  <si>
    <t>木门镇长乐村</t>
  </si>
  <si>
    <t>新建提水工程1处，水池1口，维修水池1口，铺设管网3.65公里。</t>
  </si>
  <si>
    <t>项目建成后，将保障31户脱贫户、160余人饮水安全，群众生产生活条件得到极大改善，获得当地百姓满意度。预计带动6人务工，共计发放劳务报酬2万元</t>
  </si>
  <si>
    <t>2024年木门镇杨林村饮水安全项目</t>
  </si>
  <si>
    <t>木门镇杨林村</t>
  </si>
  <si>
    <t>新建水池2口，铺设管网3.8公里。</t>
  </si>
  <si>
    <t>项目建成后，将保障17户脱贫户、100余人饮水安全，群众生产生活条件得到极大改善，获得当地百姓满意度。预计带动5人务工，共计发放劳务报酬1.2万元</t>
  </si>
  <si>
    <t>2024年张华镇大梁村饮水安全项目</t>
  </si>
  <si>
    <t>张华镇大梁村</t>
  </si>
  <si>
    <t>新建水池2口。</t>
  </si>
  <si>
    <t>一是能够解决张华镇大梁村六十余户群众日常饮水问题；二是计划带动3名群众参与务工，预计发放劳务报酬1.5万元。</t>
  </si>
  <si>
    <t>2024年五权镇铜钱村饮水安全项目</t>
  </si>
  <si>
    <t>新建水池3口，铺设管网20.39公里。</t>
  </si>
  <si>
    <t>当地群众务工，提高收入；保障当地群众生产生活用水。</t>
  </si>
  <si>
    <t>2024年五权镇中河村饮水安全项目</t>
  </si>
  <si>
    <t>五权镇中河村</t>
  </si>
  <si>
    <t>新建水池4口，铺设管网15.12公里。</t>
  </si>
  <si>
    <t>2024年高阳镇支溪村饮水安全项目</t>
  </si>
  <si>
    <t>新建提水设施1处，水池1口，铺设管网3公里。</t>
  </si>
  <si>
    <t>解决当地大约60余人日常生活安全用水问题，提升群众的幸福感</t>
  </si>
  <si>
    <t>2024年高阳镇向阳村饮水安全项目</t>
  </si>
  <si>
    <t>高阳镇向阳村</t>
  </si>
  <si>
    <t>新建水池1口，场镇供水站维修，铺设管网0.5公里。</t>
  </si>
  <si>
    <t>解决当地大约200余人日常生活安全用水问题，提升群众的幸福感</t>
  </si>
  <si>
    <t>2024年双汇镇卫星村饮水安全项目</t>
  </si>
  <si>
    <t>双汇镇卫星村</t>
  </si>
  <si>
    <t>新建水池2口，维修水池2口，铺设管网8.21公里。</t>
  </si>
  <si>
    <t>保障辖区群众生活生产用水，群众参与项目建设，增加群众务工收入。</t>
  </si>
  <si>
    <t>2024年双汇镇辕门村饮水安全项目</t>
  </si>
  <si>
    <t>新建自流饮水工程2处，铺设管网5.1公里。</t>
  </si>
  <si>
    <t>2024年英萃镇关嘴村饮水安全项目</t>
  </si>
  <si>
    <t>英萃镇关嘴村</t>
  </si>
  <si>
    <t>新建水源工程1处，水池1口，铺设管网0.77公里。</t>
  </si>
  <si>
    <t>2024年国华镇山坪村饮水安全项目</t>
  </si>
  <si>
    <t>国华镇山坪村</t>
  </si>
  <si>
    <t>新建水池4口，铺设管网12公里。</t>
  </si>
  <si>
    <t>2024年国华镇古松村饮水安全项目</t>
  </si>
  <si>
    <t>新建水池1口，铺设管网5公里。</t>
  </si>
  <si>
    <t>2024年龙凤镇龙台村饮水安全项目</t>
  </si>
  <si>
    <t>新建提水工程1处，铺设管网33.38公里。</t>
  </si>
  <si>
    <t>2024年龙凤镇龙安村饮水安全项目</t>
  </si>
  <si>
    <t>新建水池3口，铺设管网10.6公里。</t>
  </si>
  <si>
    <t>2024年九龙镇大竹村饮水安全项目</t>
  </si>
  <si>
    <t>九龙镇大竹村</t>
  </si>
  <si>
    <t>新建水池3口，铺设管网15公里。</t>
  </si>
  <si>
    <t>保障辖区群众生活生产用水，吸纳群众参与项目建设，增加群众务工收入。</t>
  </si>
  <si>
    <t>2024年天星镇新农村饮水安全项目</t>
  </si>
  <si>
    <t>新建水源工程4处，水池4口，铺设管网15.6公里。</t>
  </si>
  <si>
    <t>（二）人居环境整治提升项目</t>
  </si>
  <si>
    <t>在全县2个乡镇2个村硬化入户路3603米，硬化院坝5857平方米，硬化阴阳沟2262米、散水2262米。</t>
  </si>
  <si>
    <t>2024年米仓山镇元山村人居环境整治提升项目</t>
  </si>
  <si>
    <t>米仓山镇元山村</t>
  </si>
  <si>
    <t>硬化入户路550米，硬化院坝5000平方米，硬化阴阳沟1800米、散水1800米。</t>
  </si>
  <si>
    <t>路面硬化宽1-3米、厚0.15米，C25砼。院坝硬化厚0.12米,C25砼。阴阳沟断面0.4米×0.3米，壁厚0.15米，C20砼，坡度1%。散水（清渣走道）宽0.6米，厚0.08米，C20砼。</t>
  </si>
  <si>
    <t>改善当地60余户300余人出行条件，优化群众居住生活环境；群众参与项目建设，提供务工岗位至少15个，人均增收1000元左右。</t>
  </si>
  <si>
    <t>2024年盐河镇竹垭村人居环境整治提升项目</t>
  </si>
  <si>
    <t>硬化入户路3053米，硬化院坝857平方米，硬化阴阳沟462米、散水462米。</t>
  </si>
  <si>
    <t>项目建设为附近群众提供了就业岗位，增加群众收入，以及交通提供了便利。</t>
  </si>
  <si>
    <t>四.其他项目</t>
  </si>
  <si>
    <t>2024年度脱贫人口跨区域务工就业交通补助项目</t>
  </si>
  <si>
    <t>对全县17000名脱贫人口跨区域务工就业进行交通补助。</t>
  </si>
  <si>
    <t>按照川农函（2024）378号文件执行补助标准。</t>
  </si>
  <si>
    <t>2024.01-2024.12</t>
  </si>
  <si>
    <t>整合省级财政衔接推进乡村振兴补助资金792万元、整合省级农村综合改革资金208万</t>
  </si>
  <si>
    <t>对全县外出务工的脱贫人口进行务工补助，鼓励外出务工增收。</t>
  </si>
  <si>
    <t>县人力资源和社会保障局</t>
  </si>
</sst>
</file>

<file path=xl/styles.xml><?xml version="1.0" encoding="utf-8"?>
<styleSheet xmlns="http://schemas.openxmlformats.org/spreadsheetml/2006/main">
  <numFmts count="5">
    <numFmt numFmtId="42" formatCode="_ &quot;￥&quot;* #,##0_ ;_ &quot;￥&quot;* \-#,##0_ ;_ &quot;￥&quot;* &quot;-&quot;_ ;_ @_ "/>
    <numFmt numFmtId="176" formatCode="0_ "/>
    <numFmt numFmtId="41" formatCode="_ * #,##0_ ;_ * \-#,##0_ ;_ * &quot;-&quot;_ ;_ @_ "/>
    <numFmt numFmtId="44" formatCode="_ &quot;￥&quot;* #,##0.00_ ;_ &quot;￥&quot;* \-#,##0.00_ ;_ &quot;￥&quot;* &quot;-&quot;??_ ;_ @_ "/>
    <numFmt numFmtId="43" formatCode="_ * #,##0.00_ ;_ * \-#,##0.00_ ;_ * &quot;-&quot;??_ ;_ @_ "/>
  </numFmts>
  <fonts count="37">
    <font>
      <sz val="11"/>
      <color theme="1"/>
      <name val="宋体"/>
      <charset val="134"/>
      <scheme val="minor"/>
    </font>
    <font>
      <sz val="12"/>
      <name val="黑体"/>
      <charset val="134"/>
    </font>
    <font>
      <sz val="20"/>
      <name val="方正小标宋简体"/>
      <charset val="134"/>
    </font>
    <font>
      <b/>
      <sz val="10"/>
      <name val="宋体"/>
      <charset val="134"/>
    </font>
    <font>
      <b/>
      <sz val="10"/>
      <name val="黑体"/>
      <charset val="134"/>
    </font>
    <font>
      <sz val="10"/>
      <name val="宋体"/>
      <charset val="134"/>
    </font>
    <font>
      <sz val="11"/>
      <name val="宋体"/>
      <charset val="134"/>
      <scheme val="minor"/>
    </font>
    <font>
      <sz val="10"/>
      <name val="宋体"/>
      <charset val="134"/>
      <scheme val="minor"/>
    </font>
    <font>
      <sz val="12"/>
      <color theme="1"/>
      <name val="黑体"/>
      <charset val="134"/>
    </font>
    <font>
      <b/>
      <sz val="16"/>
      <color theme="1"/>
      <name val="方正小标宋简体"/>
      <charset val="134"/>
    </font>
    <font>
      <sz val="12"/>
      <color theme="1"/>
      <name val="宋体"/>
      <charset val="134"/>
      <scheme val="minor"/>
    </font>
    <font>
      <b/>
      <sz val="12"/>
      <color theme="1"/>
      <name val="楷体_GB2312"/>
      <charset val="134"/>
    </font>
    <font>
      <sz val="12"/>
      <color theme="1"/>
      <name val="宋体"/>
      <charset val="134"/>
    </font>
    <font>
      <b/>
      <sz val="18"/>
      <color theme="1"/>
      <name val="方正小标宋简体"/>
      <charset val="134"/>
    </font>
    <font>
      <b/>
      <sz val="12"/>
      <color indexed="8"/>
      <name val="宋体"/>
      <charset val="134"/>
    </font>
    <font>
      <sz val="12"/>
      <color indexed="8"/>
      <name val="宋体"/>
      <charset val="134"/>
    </font>
    <font>
      <sz val="11"/>
      <color theme="0"/>
      <name val="宋体"/>
      <charset val="0"/>
      <scheme val="minor"/>
    </font>
    <font>
      <b/>
      <sz val="18"/>
      <color theme="3"/>
      <name val="宋体"/>
      <charset val="134"/>
      <scheme val="minor"/>
    </font>
    <font>
      <u/>
      <sz val="11"/>
      <color rgb="FF0000FF"/>
      <name val="宋体"/>
      <charset val="0"/>
      <scheme val="minor"/>
    </font>
    <font>
      <sz val="12"/>
      <name val="宋体"/>
      <charset val="134"/>
    </font>
    <font>
      <sz val="11"/>
      <color theme="1"/>
      <name val="宋体"/>
      <charset val="0"/>
      <scheme val="minor"/>
    </font>
    <font>
      <b/>
      <sz val="13"/>
      <color theme="3"/>
      <name val="宋体"/>
      <charset val="134"/>
      <scheme val="minor"/>
    </font>
    <font>
      <b/>
      <sz val="11"/>
      <color theme="3"/>
      <name val="宋体"/>
      <charset val="134"/>
      <scheme val="minor"/>
    </font>
    <font>
      <sz val="11"/>
      <color rgb="FF9C0006"/>
      <name val="宋体"/>
      <charset val="0"/>
      <scheme val="minor"/>
    </font>
    <font>
      <sz val="11"/>
      <color rgb="FF3F3F76"/>
      <name val="宋体"/>
      <charset val="0"/>
      <scheme val="minor"/>
    </font>
    <font>
      <sz val="11"/>
      <color rgb="FF006100"/>
      <name val="宋体"/>
      <charset val="0"/>
      <scheme val="minor"/>
    </font>
    <font>
      <b/>
      <sz val="15"/>
      <color theme="3"/>
      <name val="宋体"/>
      <charset val="134"/>
      <scheme val="minor"/>
    </font>
    <font>
      <sz val="11"/>
      <color rgb="FFFA7D00"/>
      <name val="宋体"/>
      <charset val="0"/>
      <scheme val="minor"/>
    </font>
    <font>
      <b/>
      <sz val="11"/>
      <color rgb="FFFA7D00"/>
      <name val="宋体"/>
      <charset val="0"/>
      <scheme val="minor"/>
    </font>
    <font>
      <sz val="11"/>
      <color indexed="8"/>
      <name val="宋体"/>
      <charset val="134"/>
    </font>
    <font>
      <sz val="11"/>
      <color rgb="FF9C6500"/>
      <name val="宋体"/>
      <charset val="0"/>
      <scheme val="minor"/>
    </font>
    <font>
      <sz val="11"/>
      <color rgb="FFFF0000"/>
      <name val="宋体"/>
      <charset val="0"/>
      <scheme val="minor"/>
    </font>
    <font>
      <b/>
      <sz val="11"/>
      <color rgb="FFFFFFFF"/>
      <name val="宋体"/>
      <charset val="0"/>
      <scheme val="minor"/>
    </font>
    <font>
      <b/>
      <sz val="11"/>
      <color theme="1"/>
      <name val="宋体"/>
      <charset val="0"/>
      <scheme val="minor"/>
    </font>
    <font>
      <b/>
      <sz val="11"/>
      <color rgb="FF3F3F3F"/>
      <name val="宋体"/>
      <charset val="0"/>
      <scheme val="minor"/>
    </font>
    <font>
      <i/>
      <sz val="11"/>
      <color rgb="FF7F7F7F"/>
      <name val="宋体"/>
      <charset val="0"/>
      <scheme val="minor"/>
    </font>
    <font>
      <u/>
      <sz val="11"/>
      <color rgb="FF800080"/>
      <name val="宋体"/>
      <charset val="0"/>
      <scheme val="minor"/>
    </font>
  </fonts>
  <fills count="33">
    <fill>
      <patternFill patternType="none"/>
    </fill>
    <fill>
      <patternFill patternType="gray125"/>
    </fill>
    <fill>
      <patternFill patternType="solid">
        <fgColor theme="8"/>
        <bgColor indexed="64"/>
      </patternFill>
    </fill>
    <fill>
      <patternFill patternType="solid">
        <fgColor theme="6"/>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9"/>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theme="7"/>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9" tint="0.399975585192419"/>
        <bgColor indexed="64"/>
      </patternFill>
    </fill>
    <fill>
      <patternFill patternType="solid">
        <fgColor rgb="FFF2F2F2"/>
        <bgColor indexed="64"/>
      </patternFill>
    </fill>
    <fill>
      <patternFill patternType="solid">
        <fgColor theme="4" tint="0.399975585192419"/>
        <bgColor indexed="64"/>
      </patternFill>
    </fill>
    <fill>
      <patternFill patternType="solid">
        <fgColor rgb="FFFFFFCC"/>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rgb="FFA5A5A5"/>
        <bgColor indexed="64"/>
      </patternFill>
    </fill>
    <fill>
      <patternFill patternType="solid">
        <fgColor theme="7" tint="0.799981688894314"/>
        <bgColor indexed="64"/>
      </patternFill>
    </fill>
    <fill>
      <patternFill patternType="solid">
        <fgColor theme="4" tint="0.799981688894314"/>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alignment vertical="center"/>
    </xf>
    <xf numFmtId="42" fontId="0" fillId="0" borderId="0" applyFont="0" applyFill="0" applyBorder="0" applyAlignment="0" applyProtection="0">
      <alignment vertical="center"/>
    </xf>
    <xf numFmtId="0" fontId="20" fillId="12" borderId="0" applyNumberFormat="0" applyBorder="0" applyAlignment="0" applyProtection="0">
      <alignment vertical="center"/>
    </xf>
    <xf numFmtId="0" fontId="24" fillId="1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14" borderId="0" applyNumberFormat="0" applyBorder="0" applyAlignment="0" applyProtection="0">
      <alignment vertical="center"/>
    </xf>
    <xf numFmtId="0" fontId="23" fillId="8" borderId="0" applyNumberFormat="0" applyBorder="0" applyAlignment="0" applyProtection="0">
      <alignment vertical="center"/>
    </xf>
    <xf numFmtId="43" fontId="0" fillId="0" borderId="0" applyFont="0" applyFill="0" applyBorder="0" applyAlignment="0" applyProtection="0">
      <alignment vertical="center"/>
    </xf>
    <xf numFmtId="0" fontId="16" fillId="4"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36" fillId="0" borderId="0" applyNumberFormat="0" applyFill="0" applyBorder="0" applyAlignment="0" applyProtection="0">
      <alignment vertical="center"/>
    </xf>
    <xf numFmtId="0" fontId="0" fillId="22" borderId="7" applyNumberFormat="0" applyFont="0" applyAlignment="0" applyProtection="0">
      <alignment vertical="center"/>
    </xf>
    <xf numFmtId="0" fontId="16" fillId="25" borderId="0" applyNumberFormat="0" applyBorder="0" applyAlignment="0" applyProtection="0">
      <alignment vertical="center"/>
    </xf>
    <xf numFmtId="0" fontId="22"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6" fillId="0" borderId="4" applyNumberFormat="0" applyFill="0" applyAlignment="0" applyProtection="0">
      <alignment vertical="center"/>
    </xf>
    <xf numFmtId="0" fontId="21" fillId="0" borderId="4" applyNumberFormat="0" applyFill="0" applyAlignment="0" applyProtection="0">
      <alignment vertical="center"/>
    </xf>
    <xf numFmtId="0" fontId="16" fillId="21" borderId="0" applyNumberFormat="0" applyBorder="0" applyAlignment="0" applyProtection="0">
      <alignment vertical="center"/>
    </xf>
    <xf numFmtId="0" fontId="22" fillId="0" borderId="8" applyNumberFormat="0" applyFill="0" applyAlignment="0" applyProtection="0">
      <alignment vertical="center"/>
    </xf>
    <xf numFmtId="0" fontId="16" fillId="24" borderId="0" applyNumberFormat="0" applyBorder="0" applyAlignment="0" applyProtection="0">
      <alignment vertical="center"/>
    </xf>
    <xf numFmtId="0" fontId="34" fillId="20" borderId="11" applyNumberFormat="0" applyAlignment="0" applyProtection="0">
      <alignment vertical="center"/>
    </xf>
    <xf numFmtId="0" fontId="28" fillId="20" borderId="5" applyNumberFormat="0" applyAlignment="0" applyProtection="0">
      <alignment vertical="center"/>
    </xf>
    <xf numFmtId="0" fontId="32" fillId="30" borderId="9" applyNumberFormat="0" applyAlignment="0" applyProtection="0">
      <alignment vertical="center"/>
    </xf>
    <xf numFmtId="0" fontId="20" fillId="11" borderId="0" applyNumberFormat="0" applyBorder="0" applyAlignment="0" applyProtection="0">
      <alignment vertical="center"/>
    </xf>
    <xf numFmtId="0" fontId="16" fillId="29" borderId="0" applyNumberFormat="0" applyBorder="0" applyAlignment="0" applyProtection="0">
      <alignment vertical="center"/>
    </xf>
    <xf numFmtId="0" fontId="27" fillId="0" borderId="6" applyNumberFormat="0" applyFill="0" applyAlignment="0" applyProtection="0">
      <alignment vertical="center"/>
    </xf>
    <xf numFmtId="0" fontId="33" fillId="0" borderId="10" applyNumberFormat="0" applyFill="0" applyAlignment="0" applyProtection="0">
      <alignment vertical="center"/>
    </xf>
    <xf numFmtId="0" fontId="25" fillId="18" borderId="0" applyNumberFormat="0" applyBorder="0" applyAlignment="0" applyProtection="0">
      <alignment vertical="center"/>
    </xf>
    <xf numFmtId="0" fontId="30" fillId="23" borderId="0" applyNumberFormat="0" applyBorder="0" applyAlignment="0" applyProtection="0">
      <alignment vertical="center"/>
    </xf>
    <xf numFmtId="0" fontId="20" fillId="17" borderId="0" applyNumberFormat="0" applyBorder="0" applyAlignment="0" applyProtection="0">
      <alignment vertical="center"/>
    </xf>
    <xf numFmtId="0" fontId="16" fillId="10" borderId="0" applyNumberFormat="0" applyBorder="0" applyAlignment="0" applyProtection="0">
      <alignment vertical="center"/>
    </xf>
    <xf numFmtId="0" fontId="20" fillId="32" borderId="0" applyNumberFormat="0" applyBorder="0" applyAlignment="0" applyProtection="0">
      <alignment vertical="center"/>
    </xf>
    <xf numFmtId="0" fontId="20" fillId="28" borderId="0" applyNumberFormat="0" applyBorder="0" applyAlignment="0" applyProtection="0">
      <alignment vertical="center"/>
    </xf>
    <xf numFmtId="0" fontId="20" fillId="16" borderId="0" applyNumberFormat="0" applyBorder="0" applyAlignment="0" applyProtection="0">
      <alignment vertical="center"/>
    </xf>
    <xf numFmtId="0" fontId="20" fillId="7" borderId="0" applyNumberFormat="0" applyBorder="0" applyAlignment="0" applyProtection="0">
      <alignment vertical="center"/>
    </xf>
    <xf numFmtId="0" fontId="16" fillId="3" borderId="0" applyNumberFormat="0" applyBorder="0" applyAlignment="0" applyProtection="0">
      <alignment vertical="center"/>
    </xf>
    <xf numFmtId="0" fontId="16" fillId="15" borderId="0" applyNumberFormat="0" applyBorder="0" applyAlignment="0" applyProtection="0">
      <alignment vertical="center"/>
    </xf>
    <xf numFmtId="0" fontId="20" fillId="31" borderId="0" applyNumberFormat="0" applyBorder="0" applyAlignment="0" applyProtection="0">
      <alignment vertical="center"/>
    </xf>
    <xf numFmtId="0" fontId="20" fillId="27" borderId="0" applyNumberFormat="0" applyBorder="0" applyAlignment="0" applyProtection="0">
      <alignment vertical="center"/>
    </xf>
    <xf numFmtId="0" fontId="16" fillId="2" borderId="0" applyNumberFormat="0" applyBorder="0" applyAlignment="0" applyProtection="0">
      <alignment vertical="center"/>
    </xf>
    <xf numFmtId="0" fontId="29" fillId="0" borderId="0">
      <alignment vertical="center"/>
    </xf>
    <xf numFmtId="0" fontId="20" fillId="26" borderId="0" applyNumberFormat="0" applyBorder="0" applyAlignment="0" applyProtection="0">
      <alignment vertical="center"/>
    </xf>
    <xf numFmtId="0" fontId="16" fillId="9" borderId="0" applyNumberFormat="0" applyBorder="0" applyAlignment="0" applyProtection="0">
      <alignment vertical="center"/>
    </xf>
    <xf numFmtId="0" fontId="16" fillId="6" borderId="0" applyNumberFormat="0" applyBorder="0" applyAlignment="0" applyProtection="0">
      <alignment vertical="center"/>
    </xf>
    <xf numFmtId="0" fontId="20" fillId="5" borderId="0" applyNumberFormat="0" applyBorder="0" applyAlignment="0" applyProtection="0">
      <alignment vertical="center"/>
    </xf>
    <xf numFmtId="0" fontId="16" fillId="19" borderId="0" applyNumberFormat="0" applyBorder="0" applyAlignment="0" applyProtection="0">
      <alignment vertical="center"/>
    </xf>
    <xf numFmtId="0" fontId="19" fillId="0" borderId="0" applyProtection="0">
      <alignment vertical="center"/>
    </xf>
  </cellStyleXfs>
  <cellXfs count="63">
    <xf numFmtId="0" fontId="0" fillId="0" borderId="0" xfId="0">
      <alignment vertical="center"/>
    </xf>
    <xf numFmtId="0" fontId="1" fillId="0" borderId="0" xfId="0" applyNumberFormat="1" applyFont="1" applyFill="1" applyBorder="1" applyAlignment="1">
      <alignment vertical="center" wrapText="1"/>
    </xf>
    <xf numFmtId="0" fontId="2" fillId="0" borderId="0" xfId="0" applyNumberFormat="1" applyFont="1" applyFill="1" applyBorder="1" applyAlignment="1">
      <alignment vertical="center" wrapText="1"/>
    </xf>
    <xf numFmtId="0" fontId="3" fillId="0" borderId="0" xfId="0" applyNumberFormat="1" applyFont="1" applyFill="1" applyBorder="1" applyAlignment="1">
      <alignment vertical="center" wrapText="1"/>
    </xf>
    <xf numFmtId="0" fontId="4" fillId="0" borderId="0" xfId="0" applyNumberFormat="1" applyFont="1" applyFill="1" applyBorder="1" applyAlignment="1">
      <alignment vertical="center" wrapText="1"/>
    </xf>
    <xf numFmtId="0" fontId="5" fillId="0" borderId="0" xfId="0" applyNumberFormat="1" applyFont="1" applyFill="1" applyBorder="1" applyAlignment="1">
      <alignment vertical="center" wrapText="1"/>
    </xf>
    <xf numFmtId="0" fontId="6" fillId="0" borderId="0" xfId="0" applyFont="1" applyFill="1">
      <alignment vertical="center"/>
    </xf>
    <xf numFmtId="0" fontId="5" fillId="0" borderId="0" xfId="0" applyNumberFormat="1" applyFont="1" applyFill="1" applyAlignment="1">
      <alignment vertical="center" wrapText="1"/>
    </xf>
    <xf numFmtId="0" fontId="3" fillId="0" borderId="0" xfId="0" applyNumberFormat="1" applyFont="1" applyFill="1" applyAlignment="1">
      <alignment vertical="center" wrapText="1"/>
    </xf>
    <xf numFmtId="0" fontId="7" fillId="0" borderId="0" xfId="0" applyNumberFormat="1" applyFont="1" applyFill="1">
      <alignment vertical="center"/>
    </xf>
    <xf numFmtId="0" fontId="5" fillId="0" borderId="0" xfId="0" applyNumberFormat="1" applyFont="1" applyFill="1" applyBorder="1" applyAlignment="1">
      <alignment horizontal="center" vertical="center" wrapText="1"/>
    </xf>
    <xf numFmtId="0" fontId="5" fillId="0" borderId="0" xfId="0" applyNumberFormat="1" applyFont="1" applyFill="1" applyBorder="1" applyAlignment="1">
      <alignment horizontal="left" vertical="center" wrapText="1"/>
    </xf>
    <xf numFmtId="49" fontId="5" fillId="0" borderId="0" xfId="0" applyNumberFormat="1" applyFont="1" applyFill="1" applyBorder="1" applyAlignment="1">
      <alignment horizontal="center" vertical="center" wrapText="1"/>
    </xf>
    <xf numFmtId="0" fontId="1" fillId="0" borderId="0" xfId="0" applyNumberFormat="1" applyFont="1" applyFill="1" applyAlignment="1">
      <alignment horizontal="left" vertical="center" wrapText="1"/>
    </xf>
    <xf numFmtId="0" fontId="2" fillId="0" borderId="0" xfId="0" applyNumberFormat="1" applyFont="1" applyFill="1" applyAlignment="1">
      <alignment horizontal="center" vertical="center" wrapText="1"/>
    </xf>
    <xf numFmtId="0" fontId="2" fillId="0" borderId="0" xfId="0" applyNumberFormat="1" applyFont="1" applyFill="1" applyAlignment="1">
      <alignment horizontal="left" vertical="center" wrapText="1"/>
    </xf>
    <xf numFmtId="0" fontId="3" fillId="0" borderId="0" xfId="0" applyNumberFormat="1" applyFont="1" applyFill="1" applyBorder="1" applyAlignment="1">
      <alignment horizontal="center" vertical="center" wrapText="1"/>
    </xf>
    <xf numFmtId="49" fontId="3" fillId="0" borderId="0" xfId="0" applyNumberFormat="1" applyFont="1" applyFill="1" applyAlignment="1">
      <alignment horizontal="left" vertical="center" wrapText="1"/>
    </xf>
    <xf numFmtId="49" fontId="3" fillId="0" borderId="0" xfId="0" applyNumberFormat="1" applyFont="1" applyFill="1" applyAlignment="1">
      <alignment horizontal="center" vertical="center" wrapText="1"/>
    </xf>
    <xf numFmtId="0" fontId="3" fillId="0" borderId="0" xfId="0" applyNumberFormat="1" applyFont="1" applyFill="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0" fontId="3" fillId="0" borderId="0" xfId="0" applyNumberFormat="1" applyFont="1" applyFill="1" applyAlignment="1">
      <alignment horizontal="right" vertical="center" wrapText="1"/>
    </xf>
    <xf numFmtId="49" fontId="4"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10" fontId="3"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5" fillId="0" borderId="2"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5" fillId="0" borderId="0" xfId="0" applyFont="1" applyFill="1">
      <alignment vertical="center"/>
    </xf>
    <xf numFmtId="0" fontId="5" fillId="0" borderId="1" xfId="0" applyFont="1" applyFill="1" applyBorder="1" applyAlignment="1">
      <alignment horizontal="center" vertical="center" wrapText="1"/>
    </xf>
    <xf numFmtId="0" fontId="5" fillId="0" borderId="1" xfId="5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5" fillId="0" borderId="0" xfId="0" applyNumberFormat="1" applyFont="1" applyFill="1">
      <alignment vertical="center"/>
    </xf>
    <xf numFmtId="0" fontId="5" fillId="0" borderId="2" xfId="0" applyNumberFormat="1" applyFont="1" applyFill="1" applyBorder="1" applyAlignment="1">
      <alignment horizontal="left" vertical="center" wrapText="1"/>
    </xf>
    <xf numFmtId="0" fontId="8" fillId="0" borderId="0" xfId="0" applyFont="1">
      <alignment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12" fillId="0" borderId="0" xfId="0" applyFont="1">
      <alignment vertical="center"/>
    </xf>
    <xf numFmtId="0" fontId="11" fillId="0" borderId="0" xfId="0" applyFont="1" applyAlignment="1">
      <alignment horizontal="left" vertical="center"/>
    </xf>
    <xf numFmtId="0" fontId="0" fillId="0" borderId="0" xfId="0" applyAlignment="1">
      <alignment horizontal="center" vertical="center"/>
    </xf>
    <xf numFmtId="0" fontId="8" fillId="0" borderId="0" xfId="0" applyFont="1" applyAlignment="1">
      <alignment vertical="center"/>
    </xf>
    <xf numFmtId="0" fontId="13" fillId="0" borderId="0" xfId="0" applyFont="1" applyAlignment="1">
      <alignment horizontal="center" vertical="center"/>
    </xf>
    <xf numFmtId="0" fontId="10" fillId="0" borderId="0" xfId="0" applyFont="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11" fillId="0" borderId="1" xfId="0" applyFont="1" applyBorder="1" applyAlignment="1">
      <alignment horizontal="center" vertical="center"/>
    </xf>
    <xf numFmtId="0" fontId="14" fillId="0" borderId="1" xfId="44" applyNumberFormat="1" applyFont="1" applyFill="1" applyBorder="1" applyAlignment="1">
      <alignment vertical="center" wrapText="1"/>
    </xf>
    <xf numFmtId="0" fontId="14" fillId="0" borderId="1" xfId="44" applyNumberFormat="1" applyFont="1" applyFill="1" applyBorder="1" applyAlignment="1">
      <alignment horizontal="center" vertical="center"/>
    </xf>
    <xf numFmtId="0" fontId="12" fillId="0" borderId="1" xfId="0" applyFont="1" applyBorder="1" applyAlignment="1">
      <alignment horizontal="center" vertical="center"/>
    </xf>
    <xf numFmtId="0" fontId="15" fillId="0" borderId="1" xfId="44" applyNumberFormat="1" applyFont="1" applyFill="1" applyBorder="1" applyAlignment="1">
      <alignment vertical="center" wrapText="1"/>
    </xf>
    <xf numFmtId="0" fontId="15" fillId="0" borderId="1" xfId="44" applyNumberFormat="1" applyFont="1" applyFill="1" applyBorder="1" applyAlignment="1">
      <alignment horizontal="center" vertical="center"/>
    </xf>
    <xf numFmtId="0" fontId="14" fillId="0" borderId="1" xfId="44" applyNumberFormat="1" applyFont="1" applyFill="1" applyBorder="1" applyAlignment="1">
      <alignment vertical="center"/>
    </xf>
    <xf numFmtId="0" fontId="15" fillId="0" borderId="1" xfId="44" applyNumberFormat="1" applyFont="1" applyFill="1" applyBorder="1" applyAlignment="1">
      <alignment horizontal="left" vertical="center"/>
    </xf>
    <xf numFmtId="0" fontId="14" fillId="0" borderId="1" xfId="44" applyNumberFormat="1" applyFont="1" applyFill="1" applyBorder="1" applyAlignment="1">
      <alignment horizontal="lef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附件1-5" xfId="50"/>
  </cellStyles>
  <dxfs count="2">
    <dxf>
      <fill>
        <patternFill patternType="solid">
          <fgColor indexed="14"/>
          <bgColor indexed="10"/>
        </patternFill>
      </fill>
    </dxf>
    <dxf>
      <fill>
        <patternFill patternType="solid">
          <fgColor indexed="10"/>
          <bgColor indexed="1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01"/>
  <sheetViews>
    <sheetView tabSelected="1" workbookViewId="0">
      <selection activeCell="E11" sqref="E11"/>
    </sheetView>
  </sheetViews>
  <sheetFormatPr defaultColWidth="9" defaultRowHeight="13.5" outlineLevelCol="2"/>
  <cols>
    <col min="1" max="1" width="64.375" style="48" customWidth="1"/>
    <col min="2" max="2" width="15.3833333333333" style="48" customWidth="1"/>
    <col min="3" max="3" width="7.5" style="48" customWidth="1"/>
  </cols>
  <sheetData>
    <row r="1" s="42" customFormat="1" ht="23.1" customHeight="1" spans="1:3">
      <c r="A1" s="49" t="s">
        <v>0</v>
      </c>
      <c r="B1" s="49"/>
      <c r="C1" s="49"/>
    </row>
    <row r="2" s="43" customFormat="1" ht="37" customHeight="1" spans="1:3">
      <c r="A2" s="50" t="s">
        <v>1</v>
      </c>
      <c r="B2" s="50"/>
      <c r="C2" s="50"/>
    </row>
    <row r="3" s="44" customFormat="1" ht="21.95" customHeight="1" spans="1:3">
      <c r="A3" s="51"/>
      <c r="B3" s="51" t="s">
        <v>2</v>
      </c>
      <c r="C3" s="51"/>
    </row>
    <row r="4" s="42" customFormat="1" ht="33" customHeight="1" spans="1:3">
      <c r="A4" s="52" t="s">
        <v>3</v>
      </c>
      <c r="B4" s="53" t="s">
        <v>4</v>
      </c>
      <c r="C4" s="52" t="s">
        <v>5</v>
      </c>
    </row>
    <row r="5" s="45" customFormat="1" ht="27" customHeight="1" spans="1:3">
      <c r="A5" s="54" t="s">
        <v>6</v>
      </c>
      <c r="B5" s="54">
        <f>B6+B20</f>
        <v>6760.21</v>
      </c>
      <c r="C5" s="54"/>
    </row>
    <row r="6" s="46" customFormat="1" ht="27" customHeight="1" spans="1:3">
      <c r="A6" s="55" t="s">
        <v>7</v>
      </c>
      <c r="B6" s="56">
        <f>SUM(B7:B18)</f>
        <v>5539</v>
      </c>
      <c r="C6" s="57"/>
    </row>
    <row r="7" s="46" customFormat="1" ht="24" customHeight="1" spans="1:3">
      <c r="A7" s="58" t="s">
        <v>8</v>
      </c>
      <c r="B7" s="59">
        <v>5331</v>
      </c>
      <c r="C7" s="57"/>
    </row>
    <row r="8" s="46" customFormat="1" ht="24" customHeight="1" spans="1:3">
      <c r="A8" s="58" t="s">
        <v>9</v>
      </c>
      <c r="B8" s="59"/>
      <c r="C8" s="57"/>
    </row>
    <row r="9" s="46" customFormat="1" ht="24" customHeight="1" spans="1:3">
      <c r="A9" s="58" t="s">
        <v>10</v>
      </c>
      <c r="B9" s="59"/>
      <c r="C9" s="57"/>
    </row>
    <row r="10" s="46" customFormat="1" ht="27" customHeight="1" spans="1:3">
      <c r="A10" s="58" t="s">
        <v>11</v>
      </c>
      <c r="B10" s="59"/>
      <c r="C10" s="57"/>
    </row>
    <row r="11" s="46" customFormat="1" ht="37" customHeight="1" spans="1:3">
      <c r="A11" s="58" t="s">
        <v>12</v>
      </c>
      <c r="B11" s="59"/>
      <c r="C11" s="57"/>
    </row>
    <row r="12" s="46" customFormat="1" ht="27" customHeight="1" spans="1:3">
      <c r="A12" s="58" t="s">
        <v>13</v>
      </c>
      <c r="B12" s="59"/>
      <c r="C12" s="57"/>
    </row>
    <row r="13" s="46" customFormat="1" ht="27" customHeight="1" spans="1:3">
      <c r="A13" s="58" t="s">
        <v>14</v>
      </c>
      <c r="B13" s="59">
        <v>208</v>
      </c>
      <c r="C13" s="57"/>
    </row>
    <row r="14" s="46" customFormat="1" ht="25" customHeight="1" spans="1:3">
      <c r="A14" s="58" t="s">
        <v>15</v>
      </c>
      <c r="B14" s="59"/>
      <c r="C14" s="57"/>
    </row>
    <row r="15" s="46" customFormat="1" ht="27" customHeight="1" spans="1:3">
      <c r="A15" s="58" t="s">
        <v>16</v>
      </c>
      <c r="B15" s="59"/>
      <c r="C15" s="57"/>
    </row>
    <row r="16" s="46" customFormat="1" ht="21" customHeight="1" spans="1:3">
      <c r="A16" s="58" t="s">
        <v>17</v>
      </c>
      <c r="B16" s="59"/>
      <c r="C16" s="57"/>
    </row>
    <row r="17" s="46" customFormat="1" ht="27" customHeight="1" spans="1:3">
      <c r="A17" s="58" t="s">
        <v>18</v>
      </c>
      <c r="B17" s="59"/>
      <c r="C17" s="57"/>
    </row>
    <row r="18" s="46" customFormat="1" ht="26" customHeight="1" spans="1:3">
      <c r="A18" s="58" t="s">
        <v>19</v>
      </c>
      <c r="B18" s="59"/>
      <c r="C18" s="57"/>
    </row>
    <row r="19" s="46" customFormat="1" ht="68" customHeight="1" spans="1:3">
      <c r="A19" s="58" t="s">
        <v>20</v>
      </c>
      <c r="B19" s="59"/>
      <c r="C19" s="57"/>
    </row>
    <row r="20" s="46" customFormat="1" ht="27" customHeight="1" spans="1:3">
      <c r="A20" s="60" t="s">
        <v>21</v>
      </c>
      <c r="B20" s="56">
        <f>B21</f>
        <v>1221.21</v>
      </c>
      <c r="C20" s="57"/>
    </row>
    <row r="21" s="46" customFormat="1" ht="27" customHeight="1" spans="1:3">
      <c r="A21" s="61" t="s">
        <v>22</v>
      </c>
      <c r="B21" s="59">
        <v>1221.21</v>
      </c>
      <c r="C21" s="57"/>
    </row>
    <row r="22" s="46" customFormat="1" ht="27" customHeight="1" spans="1:3">
      <c r="A22" s="62" t="s">
        <v>23</v>
      </c>
      <c r="B22" s="56"/>
      <c r="C22" s="57"/>
    </row>
    <row r="23" s="46" customFormat="1" ht="27" customHeight="1" spans="1:3">
      <c r="A23" s="61" t="s">
        <v>24</v>
      </c>
      <c r="B23" s="59"/>
      <c r="C23" s="57"/>
    </row>
    <row r="24" s="47" customFormat="1" ht="26" customHeight="1" spans="1:1">
      <c r="A24" s="47" t="s">
        <v>25</v>
      </c>
    </row>
    <row r="93" spans="2:2">
      <c r="B93" s="48" t="s">
        <v>26</v>
      </c>
    </row>
    <row r="95" spans="2:2">
      <c r="B95" s="48" t="s">
        <v>27</v>
      </c>
    </row>
    <row r="101" spans="2:2">
      <c r="B101" s="48" t="s">
        <v>28</v>
      </c>
    </row>
  </sheetData>
  <mergeCells count="3">
    <mergeCell ref="A2:C2"/>
    <mergeCell ref="B3:C3"/>
    <mergeCell ref="A24:C24"/>
  </mergeCells>
  <printOptions horizontalCentered="1"/>
  <pageMargins left="0.554861111111111" right="0.554861111111111" top="0.802777777777778" bottom="0.802777777777778" header="0.5" footer="0.5"/>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95"/>
  <sheetViews>
    <sheetView workbookViewId="0">
      <pane ySplit="6" topLeftCell="A7" activePane="bottomLeft" state="frozen"/>
      <selection/>
      <selection pane="bottomLeft" activeCell="D13" sqref="D13"/>
    </sheetView>
  </sheetViews>
  <sheetFormatPr defaultColWidth="9" defaultRowHeight="13.5" customHeight="1"/>
  <cols>
    <col min="1" max="1" width="6.125" style="10" customWidth="1"/>
    <col min="2" max="2" width="13.75" style="11" customWidth="1"/>
    <col min="3" max="3" width="12.375" style="5" customWidth="1"/>
    <col min="4" max="4" width="28.875" style="11" customWidth="1"/>
    <col min="5" max="5" width="30.75" style="11" customWidth="1"/>
    <col min="6" max="6" width="9.375" style="5" customWidth="1"/>
    <col min="7" max="7" width="8.75" style="5" customWidth="1"/>
    <col min="8" max="8" width="10.5" style="5" customWidth="1"/>
    <col min="9" max="9" width="11.375" style="10" customWidth="1"/>
    <col min="10" max="10" width="17.5" style="10" customWidth="1"/>
    <col min="11" max="11" width="8.875" style="10" customWidth="1"/>
    <col min="12" max="12" width="14.25" style="5" customWidth="1"/>
    <col min="13" max="13" width="11" style="5" customWidth="1"/>
    <col min="14" max="14" width="6.625" style="12" customWidth="1"/>
    <col min="15" max="15" width="7.625" style="12" customWidth="1"/>
    <col min="16" max="16" width="15.625" style="10" customWidth="1"/>
    <col min="17" max="17" width="21.75" style="5" customWidth="1"/>
    <col min="18" max="227" width="9" style="5" customWidth="1"/>
    <col min="228" max="16384" width="9" style="5"/>
  </cols>
  <sheetData>
    <row r="1" s="1" customFormat="1" ht="18" customHeight="1" spans="1:16">
      <c r="A1" s="13" t="s">
        <v>29</v>
      </c>
      <c r="B1" s="13"/>
      <c r="C1" s="13"/>
      <c r="D1" s="13"/>
      <c r="E1" s="13"/>
      <c r="F1" s="13"/>
      <c r="G1" s="13"/>
      <c r="H1" s="13"/>
      <c r="I1" s="13"/>
      <c r="J1" s="13"/>
      <c r="K1" s="13"/>
      <c r="L1" s="13"/>
      <c r="M1" s="13"/>
      <c r="N1" s="13"/>
      <c r="O1" s="13"/>
      <c r="P1" s="13"/>
    </row>
    <row r="2" s="2" customFormat="1" ht="24" customHeight="1" spans="1:16">
      <c r="A2" s="14" t="s">
        <v>30</v>
      </c>
      <c r="B2" s="14"/>
      <c r="C2" s="14"/>
      <c r="D2" s="14"/>
      <c r="E2" s="15"/>
      <c r="F2" s="14"/>
      <c r="G2" s="14"/>
      <c r="H2" s="14"/>
      <c r="I2" s="14"/>
      <c r="J2" s="14"/>
      <c r="K2" s="14"/>
      <c r="L2" s="14"/>
      <c r="M2" s="14"/>
      <c r="N2" s="14"/>
      <c r="O2" s="14"/>
      <c r="P2" s="14"/>
    </row>
    <row r="3" s="3" customFormat="1" ht="20" customHeight="1" spans="1:16">
      <c r="A3" s="16"/>
      <c r="B3" s="16"/>
      <c r="C3" s="16"/>
      <c r="D3" s="16"/>
      <c r="E3" s="17"/>
      <c r="F3" s="18"/>
      <c r="G3" s="19"/>
      <c r="H3" s="19"/>
      <c r="I3" s="10"/>
      <c r="J3" s="16"/>
      <c r="K3" s="28" t="s">
        <v>31</v>
      </c>
      <c r="L3" s="28"/>
      <c r="M3" s="28"/>
      <c r="N3" s="28"/>
      <c r="O3" s="28"/>
      <c r="P3" s="28"/>
    </row>
    <row r="4" s="4" customFormat="1" ht="24" customHeight="1" spans="1:16">
      <c r="A4" s="20" t="s">
        <v>32</v>
      </c>
      <c r="B4" s="20" t="s">
        <v>33</v>
      </c>
      <c r="C4" s="20" t="s">
        <v>34</v>
      </c>
      <c r="D4" s="21"/>
      <c r="E4" s="21"/>
      <c r="F4" s="20"/>
      <c r="G4" s="20" t="s">
        <v>35</v>
      </c>
      <c r="H4" s="20"/>
      <c r="I4" s="20" t="s">
        <v>36</v>
      </c>
      <c r="J4" s="20" t="s">
        <v>37</v>
      </c>
      <c r="K4" s="20" t="s">
        <v>38</v>
      </c>
      <c r="L4" s="20" t="s">
        <v>39</v>
      </c>
      <c r="M4" s="20" t="s">
        <v>40</v>
      </c>
      <c r="N4" s="29" t="s">
        <v>41</v>
      </c>
      <c r="O4" s="29"/>
      <c r="P4" s="20" t="s">
        <v>5</v>
      </c>
    </row>
    <row r="5" s="4" customFormat="1" ht="31" customHeight="1" spans="1:16">
      <c r="A5" s="20"/>
      <c r="B5" s="20"/>
      <c r="C5" s="20" t="s">
        <v>42</v>
      </c>
      <c r="D5" s="20" t="s">
        <v>43</v>
      </c>
      <c r="E5" s="20" t="s">
        <v>44</v>
      </c>
      <c r="F5" s="20" t="s">
        <v>45</v>
      </c>
      <c r="G5" s="20" t="s">
        <v>46</v>
      </c>
      <c r="H5" s="20" t="s">
        <v>47</v>
      </c>
      <c r="I5" s="20"/>
      <c r="J5" s="20"/>
      <c r="K5" s="20"/>
      <c r="L5" s="20"/>
      <c r="M5" s="20"/>
      <c r="N5" s="29" t="s">
        <v>48</v>
      </c>
      <c r="O5" s="29" t="s">
        <v>49</v>
      </c>
      <c r="P5" s="20"/>
    </row>
    <row r="6" s="3" customFormat="1" ht="24" customHeight="1" spans="1:17">
      <c r="A6" s="22"/>
      <c r="B6" s="22" t="s">
        <v>50</v>
      </c>
      <c r="C6" s="22"/>
      <c r="D6" s="23"/>
      <c r="E6" s="23"/>
      <c r="F6" s="22"/>
      <c r="G6" s="22">
        <f>G7+G70+G161+G194</f>
        <v>9320.1</v>
      </c>
      <c r="H6" s="22">
        <f>H7+H70+H161+H194</f>
        <v>6760.21</v>
      </c>
      <c r="I6" s="22"/>
      <c r="J6" s="22"/>
      <c r="K6" s="22">
        <f>SUM(K7:K195)</f>
        <v>3003.11</v>
      </c>
      <c r="L6" s="22"/>
      <c r="M6" s="22"/>
      <c r="N6" s="30"/>
      <c r="O6" s="30"/>
      <c r="P6" s="31"/>
      <c r="Q6" s="5"/>
    </row>
    <row r="7" s="3" customFormat="1" ht="33" customHeight="1" spans="1:17">
      <c r="A7" s="22"/>
      <c r="B7" s="22" t="s">
        <v>51</v>
      </c>
      <c r="C7" s="22"/>
      <c r="D7" s="23"/>
      <c r="E7" s="23"/>
      <c r="F7" s="22"/>
      <c r="G7" s="22">
        <f>G8+G29</f>
        <v>4139.5</v>
      </c>
      <c r="H7" s="22">
        <f>H8+H29</f>
        <v>2818.11</v>
      </c>
      <c r="I7" s="22"/>
      <c r="J7" s="22"/>
      <c r="K7" s="22"/>
      <c r="L7" s="22"/>
      <c r="M7" s="22"/>
      <c r="N7" s="30"/>
      <c r="O7" s="30"/>
      <c r="P7" s="22"/>
      <c r="Q7" s="5"/>
    </row>
    <row r="8" s="3" customFormat="1" ht="25" customHeight="1" spans="1:17">
      <c r="A8" s="22"/>
      <c r="B8" s="22" t="s">
        <v>52</v>
      </c>
      <c r="C8" s="22"/>
      <c r="D8" s="23"/>
      <c r="E8" s="23"/>
      <c r="F8" s="22"/>
      <c r="G8" s="22">
        <f>G9+G13+G16+G22</f>
        <v>2378</v>
      </c>
      <c r="H8" s="22">
        <f>H9+H13+H16+H22</f>
        <v>1594.45</v>
      </c>
      <c r="I8" s="22"/>
      <c r="J8" s="22"/>
      <c r="K8" s="22"/>
      <c r="L8" s="22"/>
      <c r="M8" s="22"/>
      <c r="N8" s="30"/>
      <c r="O8" s="30"/>
      <c r="P8" s="22"/>
      <c r="Q8" s="5"/>
    </row>
    <row r="9" s="3" customFormat="1" ht="42" customHeight="1" spans="1:17">
      <c r="A9" s="22"/>
      <c r="B9" s="22" t="s">
        <v>53</v>
      </c>
      <c r="C9" s="22"/>
      <c r="D9" s="23" t="s">
        <v>54</v>
      </c>
      <c r="E9" s="23"/>
      <c r="F9" s="22"/>
      <c r="G9" s="22">
        <f>G10+G11+G12</f>
        <v>305</v>
      </c>
      <c r="H9" s="22">
        <f>H10+H11+H12</f>
        <v>204.88</v>
      </c>
      <c r="I9" s="22"/>
      <c r="J9" s="22"/>
      <c r="K9" s="22"/>
      <c r="L9" s="22"/>
      <c r="M9" s="22"/>
      <c r="N9" s="30"/>
      <c r="O9" s="30"/>
      <c r="P9" s="22"/>
      <c r="Q9" s="5"/>
    </row>
    <row r="10" s="5" customFormat="1" ht="55" customHeight="1" spans="1:16">
      <c r="A10" s="24">
        <v>1</v>
      </c>
      <c r="B10" s="24" t="s">
        <v>55</v>
      </c>
      <c r="C10" s="24" t="s">
        <v>56</v>
      </c>
      <c r="D10" s="25" t="s">
        <v>57</v>
      </c>
      <c r="E10" s="24" t="s">
        <v>58</v>
      </c>
      <c r="F10" s="24" t="s">
        <v>59</v>
      </c>
      <c r="G10" s="24">
        <v>126</v>
      </c>
      <c r="H10" s="24">
        <v>82.81</v>
      </c>
      <c r="I10" s="24" t="s">
        <v>60</v>
      </c>
      <c r="J10" s="24" t="s">
        <v>61</v>
      </c>
      <c r="K10" s="24"/>
      <c r="L10" s="24" t="s">
        <v>62</v>
      </c>
      <c r="M10" s="24" t="s">
        <v>63</v>
      </c>
      <c r="N10" s="24">
        <v>1</v>
      </c>
      <c r="O10" s="24">
        <v>85</v>
      </c>
      <c r="P10" s="24"/>
    </row>
    <row r="11" s="5" customFormat="1" ht="53" customHeight="1" spans="1:16">
      <c r="A11" s="24">
        <v>2</v>
      </c>
      <c r="B11" s="24" t="s">
        <v>64</v>
      </c>
      <c r="C11" s="24" t="s">
        <v>65</v>
      </c>
      <c r="D11" s="25" t="s">
        <v>66</v>
      </c>
      <c r="E11" s="24" t="s">
        <v>67</v>
      </c>
      <c r="F11" s="24" t="s">
        <v>59</v>
      </c>
      <c r="G11" s="24">
        <v>74</v>
      </c>
      <c r="H11" s="24">
        <v>49.67</v>
      </c>
      <c r="I11" s="24" t="s">
        <v>60</v>
      </c>
      <c r="J11" s="24" t="s">
        <v>68</v>
      </c>
      <c r="K11" s="24"/>
      <c r="L11" s="24" t="s">
        <v>62</v>
      </c>
      <c r="M11" s="24" t="s">
        <v>69</v>
      </c>
      <c r="N11" s="24">
        <v>1</v>
      </c>
      <c r="O11" s="24">
        <v>80</v>
      </c>
      <c r="P11" s="24"/>
    </row>
    <row r="12" s="6" customFormat="1" ht="50" customHeight="1" spans="1:17">
      <c r="A12" s="24">
        <v>3</v>
      </c>
      <c r="B12" s="24" t="s">
        <v>70</v>
      </c>
      <c r="C12" s="24" t="s">
        <v>71</v>
      </c>
      <c r="D12" s="25" t="s">
        <v>72</v>
      </c>
      <c r="E12" s="24" t="s">
        <v>73</v>
      </c>
      <c r="F12" s="24" t="s">
        <v>74</v>
      </c>
      <c r="G12" s="24">
        <v>105</v>
      </c>
      <c r="H12" s="24">
        <v>72.4</v>
      </c>
      <c r="I12" s="24" t="s">
        <v>75</v>
      </c>
      <c r="J12" s="24" t="s">
        <v>76</v>
      </c>
      <c r="K12" s="24"/>
      <c r="L12" s="24" t="s">
        <v>77</v>
      </c>
      <c r="M12" s="24" t="s">
        <v>78</v>
      </c>
      <c r="N12" s="32">
        <v>1</v>
      </c>
      <c r="O12" s="32">
        <v>21</v>
      </c>
      <c r="P12" s="33"/>
      <c r="Q12" s="36"/>
    </row>
    <row r="13" s="3" customFormat="1" ht="37" customHeight="1" spans="1:17">
      <c r="A13" s="24"/>
      <c r="B13" s="23" t="s">
        <v>79</v>
      </c>
      <c r="C13" s="22"/>
      <c r="D13" s="23" t="s">
        <v>80</v>
      </c>
      <c r="E13" s="23"/>
      <c r="F13" s="22"/>
      <c r="G13" s="22">
        <f>G14+G15</f>
        <v>402</v>
      </c>
      <c r="H13" s="22">
        <f>H14+H15</f>
        <v>300.79</v>
      </c>
      <c r="I13" s="22"/>
      <c r="J13" s="24"/>
      <c r="K13" s="22"/>
      <c r="L13" s="22"/>
      <c r="M13" s="22"/>
      <c r="N13" s="30"/>
      <c r="O13" s="30"/>
      <c r="P13" s="22"/>
      <c r="Q13" s="5"/>
    </row>
    <row r="14" s="5" customFormat="1" ht="53" customHeight="1" spans="1:16">
      <c r="A14" s="24">
        <v>4</v>
      </c>
      <c r="B14" s="24" t="s">
        <v>81</v>
      </c>
      <c r="C14" s="24" t="s">
        <v>82</v>
      </c>
      <c r="D14" s="25" t="s">
        <v>83</v>
      </c>
      <c r="E14" s="24" t="s">
        <v>84</v>
      </c>
      <c r="F14" s="24" t="s">
        <v>59</v>
      </c>
      <c r="G14" s="24">
        <v>390</v>
      </c>
      <c r="H14" s="24">
        <v>295.79</v>
      </c>
      <c r="I14" s="24" t="s">
        <v>75</v>
      </c>
      <c r="J14" s="24" t="s">
        <v>85</v>
      </c>
      <c r="K14" s="24"/>
      <c r="L14" s="24" t="s">
        <v>62</v>
      </c>
      <c r="M14" s="24" t="s">
        <v>86</v>
      </c>
      <c r="N14" s="24">
        <v>2</v>
      </c>
      <c r="O14" s="24">
        <v>65</v>
      </c>
      <c r="P14" s="24"/>
    </row>
    <row r="15" s="5" customFormat="1" ht="55" customHeight="1" spans="1:16">
      <c r="A15" s="24">
        <v>5</v>
      </c>
      <c r="B15" s="24" t="s">
        <v>87</v>
      </c>
      <c r="C15" s="24" t="s">
        <v>88</v>
      </c>
      <c r="D15" s="25" t="s">
        <v>89</v>
      </c>
      <c r="E15" s="24" t="s">
        <v>90</v>
      </c>
      <c r="F15" s="24" t="s">
        <v>59</v>
      </c>
      <c r="G15" s="24">
        <v>12</v>
      </c>
      <c r="H15" s="24">
        <v>5</v>
      </c>
      <c r="I15" s="24" t="s">
        <v>75</v>
      </c>
      <c r="J15" s="24" t="s">
        <v>85</v>
      </c>
      <c r="K15" s="24"/>
      <c r="L15" s="24" t="s">
        <v>62</v>
      </c>
      <c r="M15" s="24" t="s">
        <v>91</v>
      </c>
      <c r="N15" s="24">
        <v>1</v>
      </c>
      <c r="O15" s="24">
        <v>42</v>
      </c>
      <c r="P15" s="24"/>
    </row>
    <row r="16" s="5" customFormat="1" ht="72" customHeight="1" spans="1:16">
      <c r="A16" s="24"/>
      <c r="B16" s="22" t="s">
        <v>92</v>
      </c>
      <c r="C16" s="22"/>
      <c r="D16" s="22" t="s">
        <v>93</v>
      </c>
      <c r="E16" s="23"/>
      <c r="F16" s="22"/>
      <c r="G16" s="22">
        <f>G17+G18+G19+G20+G21</f>
        <v>868</v>
      </c>
      <c r="H16" s="22">
        <f>H17+H18+H19+H20+H21</f>
        <v>582.22</v>
      </c>
      <c r="I16" s="22"/>
      <c r="J16" s="24"/>
      <c r="K16" s="22"/>
      <c r="L16" s="22"/>
      <c r="M16" s="22"/>
      <c r="N16" s="30"/>
      <c r="O16" s="30"/>
      <c r="P16" s="22"/>
    </row>
    <row r="17" s="5" customFormat="1" ht="54" customHeight="1" spans="1:16">
      <c r="A17" s="24">
        <v>6</v>
      </c>
      <c r="B17" s="24" t="s">
        <v>94</v>
      </c>
      <c r="C17" s="24" t="s">
        <v>95</v>
      </c>
      <c r="D17" s="25" t="s">
        <v>96</v>
      </c>
      <c r="E17" s="24" t="s">
        <v>97</v>
      </c>
      <c r="F17" s="24" t="s">
        <v>59</v>
      </c>
      <c r="G17" s="24">
        <v>138</v>
      </c>
      <c r="H17" s="24">
        <v>92.99</v>
      </c>
      <c r="I17" s="24" t="s">
        <v>75</v>
      </c>
      <c r="J17" s="24" t="s">
        <v>98</v>
      </c>
      <c r="K17" s="24"/>
      <c r="L17" s="24" t="s">
        <v>62</v>
      </c>
      <c r="M17" s="24" t="s">
        <v>99</v>
      </c>
      <c r="N17" s="26"/>
      <c r="O17" s="24">
        <v>104</v>
      </c>
      <c r="P17" s="24"/>
    </row>
    <row r="18" s="5" customFormat="1" ht="61" customHeight="1" spans="1:16">
      <c r="A18" s="24">
        <v>7</v>
      </c>
      <c r="B18" s="24" t="s">
        <v>100</v>
      </c>
      <c r="C18" s="24" t="s">
        <v>101</v>
      </c>
      <c r="D18" s="25" t="s">
        <v>102</v>
      </c>
      <c r="E18" s="24" t="s">
        <v>97</v>
      </c>
      <c r="F18" s="24" t="s">
        <v>59</v>
      </c>
      <c r="G18" s="24">
        <v>320</v>
      </c>
      <c r="H18" s="24">
        <v>209.12</v>
      </c>
      <c r="I18" s="24" t="s">
        <v>60</v>
      </c>
      <c r="J18" s="24" t="s">
        <v>103</v>
      </c>
      <c r="K18" s="24"/>
      <c r="L18" s="24" t="s">
        <v>62</v>
      </c>
      <c r="M18" s="24" t="s">
        <v>104</v>
      </c>
      <c r="N18" s="26"/>
      <c r="O18" s="24">
        <v>104</v>
      </c>
      <c r="P18" s="24"/>
    </row>
    <row r="19" s="7" customFormat="1" ht="54" customHeight="1" spans="1:16">
      <c r="A19" s="24">
        <v>8</v>
      </c>
      <c r="B19" s="24" t="s">
        <v>105</v>
      </c>
      <c r="C19" s="24" t="s">
        <v>106</v>
      </c>
      <c r="D19" s="25" t="s">
        <v>107</v>
      </c>
      <c r="E19" s="24" t="s">
        <v>108</v>
      </c>
      <c r="F19" s="24" t="s">
        <v>59</v>
      </c>
      <c r="G19" s="24">
        <v>178</v>
      </c>
      <c r="H19" s="24">
        <v>126.3</v>
      </c>
      <c r="I19" s="24" t="s">
        <v>75</v>
      </c>
      <c r="J19" s="24" t="s">
        <v>109</v>
      </c>
      <c r="K19" s="24"/>
      <c r="L19" s="24" t="s">
        <v>62</v>
      </c>
      <c r="M19" s="24" t="s">
        <v>110</v>
      </c>
      <c r="N19" s="26"/>
      <c r="O19" s="24">
        <v>107</v>
      </c>
      <c r="P19" s="24"/>
    </row>
    <row r="20" s="5" customFormat="1" ht="55" customHeight="1" spans="1:16">
      <c r="A20" s="24">
        <v>9</v>
      </c>
      <c r="B20" s="24" t="s">
        <v>111</v>
      </c>
      <c r="C20" s="24" t="s">
        <v>112</v>
      </c>
      <c r="D20" s="25" t="s">
        <v>113</v>
      </c>
      <c r="E20" s="24" t="s">
        <v>114</v>
      </c>
      <c r="F20" s="24" t="s">
        <v>59</v>
      </c>
      <c r="G20" s="24">
        <v>154</v>
      </c>
      <c r="H20" s="24">
        <v>97.02</v>
      </c>
      <c r="I20" s="24" t="s">
        <v>75</v>
      </c>
      <c r="J20" s="24" t="s">
        <v>115</v>
      </c>
      <c r="K20" s="24"/>
      <c r="L20" s="24" t="s">
        <v>62</v>
      </c>
      <c r="M20" s="24" t="s">
        <v>116</v>
      </c>
      <c r="N20" s="26"/>
      <c r="O20" s="24">
        <v>33</v>
      </c>
      <c r="P20" s="24"/>
    </row>
    <row r="21" s="6" customFormat="1" ht="69" customHeight="1" spans="1:17">
      <c r="A21" s="24">
        <v>10</v>
      </c>
      <c r="B21" s="24" t="s">
        <v>117</v>
      </c>
      <c r="C21" s="24" t="s">
        <v>118</v>
      </c>
      <c r="D21" s="25" t="s">
        <v>119</v>
      </c>
      <c r="E21" s="24" t="s">
        <v>120</v>
      </c>
      <c r="F21" s="24" t="s">
        <v>74</v>
      </c>
      <c r="G21" s="24">
        <v>78</v>
      </c>
      <c r="H21" s="24">
        <v>56.79</v>
      </c>
      <c r="I21" s="24" t="s">
        <v>75</v>
      </c>
      <c r="J21" s="24" t="s">
        <v>121</v>
      </c>
      <c r="K21" s="34"/>
      <c r="L21" s="24" t="s">
        <v>77</v>
      </c>
      <c r="M21" s="34" t="s">
        <v>122</v>
      </c>
      <c r="N21" s="32">
        <v>1</v>
      </c>
      <c r="O21" s="32">
        <v>14</v>
      </c>
      <c r="P21" s="33"/>
      <c r="Q21" s="36"/>
    </row>
    <row r="22" s="8" customFormat="1" ht="69" customHeight="1" spans="1:17">
      <c r="A22" s="24"/>
      <c r="B22" s="22" t="s">
        <v>123</v>
      </c>
      <c r="C22" s="22"/>
      <c r="D22" s="23" t="s">
        <v>124</v>
      </c>
      <c r="E22" s="23"/>
      <c r="F22" s="22"/>
      <c r="G22" s="22">
        <f>SUM(G23:G28)</f>
        <v>803</v>
      </c>
      <c r="H22" s="22">
        <f>SUM(H23:H28)</f>
        <v>506.56</v>
      </c>
      <c r="I22" s="22"/>
      <c r="J22" s="24"/>
      <c r="K22" s="22"/>
      <c r="L22" s="22"/>
      <c r="M22" s="22"/>
      <c r="N22" s="30"/>
      <c r="O22" s="30"/>
      <c r="P22" s="22"/>
      <c r="Q22" s="7"/>
    </row>
    <row r="23" s="5" customFormat="1" ht="43.9" customHeight="1" spans="1:16">
      <c r="A23" s="24">
        <v>11</v>
      </c>
      <c r="B23" s="24" t="s">
        <v>125</v>
      </c>
      <c r="C23" s="24" t="s">
        <v>126</v>
      </c>
      <c r="D23" s="25" t="s">
        <v>127</v>
      </c>
      <c r="E23" s="24" t="s">
        <v>128</v>
      </c>
      <c r="F23" s="24" t="s">
        <v>59</v>
      </c>
      <c r="G23" s="24">
        <v>395</v>
      </c>
      <c r="H23" s="24">
        <v>220.16</v>
      </c>
      <c r="I23" s="24" t="s">
        <v>75</v>
      </c>
      <c r="J23" s="24" t="s">
        <v>129</v>
      </c>
      <c r="K23" s="24"/>
      <c r="L23" s="24" t="s">
        <v>62</v>
      </c>
      <c r="M23" s="24" t="s">
        <v>130</v>
      </c>
      <c r="N23" s="26"/>
      <c r="O23" s="24">
        <v>62</v>
      </c>
      <c r="P23" s="24"/>
    </row>
    <row r="24" s="5" customFormat="1" ht="43.9" customHeight="1" spans="1:16">
      <c r="A24" s="24">
        <v>12</v>
      </c>
      <c r="B24" s="24" t="s">
        <v>131</v>
      </c>
      <c r="C24" s="24" t="s">
        <v>132</v>
      </c>
      <c r="D24" s="25" t="s">
        <v>133</v>
      </c>
      <c r="E24" s="24" t="s">
        <v>134</v>
      </c>
      <c r="F24" s="24" t="s">
        <v>59</v>
      </c>
      <c r="G24" s="24">
        <v>160</v>
      </c>
      <c r="H24" s="24">
        <v>117.26</v>
      </c>
      <c r="I24" s="24" t="s">
        <v>60</v>
      </c>
      <c r="J24" s="24" t="s">
        <v>135</v>
      </c>
      <c r="K24" s="24"/>
      <c r="L24" s="24" t="s">
        <v>62</v>
      </c>
      <c r="M24" s="24" t="s">
        <v>136</v>
      </c>
      <c r="N24" s="26"/>
      <c r="O24" s="24">
        <v>62</v>
      </c>
      <c r="P24" s="24"/>
    </row>
    <row r="25" s="5" customFormat="1" ht="78" customHeight="1" spans="1:16">
      <c r="A25" s="24">
        <v>13</v>
      </c>
      <c r="B25" s="24" t="s">
        <v>137</v>
      </c>
      <c r="C25" s="24" t="s">
        <v>138</v>
      </c>
      <c r="D25" s="25" t="s">
        <v>139</v>
      </c>
      <c r="E25" s="24" t="s">
        <v>140</v>
      </c>
      <c r="F25" s="24" t="s">
        <v>59</v>
      </c>
      <c r="G25" s="24">
        <v>34</v>
      </c>
      <c r="H25" s="24">
        <v>25</v>
      </c>
      <c r="I25" s="24" t="s">
        <v>75</v>
      </c>
      <c r="J25" s="24" t="s">
        <v>141</v>
      </c>
      <c r="K25" s="24"/>
      <c r="L25" s="24" t="s">
        <v>62</v>
      </c>
      <c r="M25" s="24" t="s">
        <v>99</v>
      </c>
      <c r="N25" s="24">
        <v>4</v>
      </c>
      <c r="O25" s="24">
        <v>210</v>
      </c>
      <c r="P25" s="24"/>
    </row>
    <row r="26" s="5" customFormat="1" ht="43.9" customHeight="1" spans="1:16">
      <c r="A26" s="24">
        <v>14</v>
      </c>
      <c r="B26" s="24" t="s">
        <v>142</v>
      </c>
      <c r="C26" s="24" t="s">
        <v>143</v>
      </c>
      <c r="D26" s="25" t="s">
        <v>144</v>
      </c>
      <c r="E26" s="24" t="s">
        <v>145</v>
      </c>
      <c r="F26" s="24" t="s">
        <v>59</v>
      </c>
      <c r="G26" s="24">
        <v>35</v>
      </c>
      <c r="H26" s="24">
        <v>20</v>
      </c>
      <c r="I26" s="24" t="s">
        <v>75</v>
      </c>
      <c r="J26" s="24" t="s">
        <v>76</v>
      </c>
      <c r="K26" s="24"/>
      <c r="L26" s="24" t="s">
        <v>62</v>
      </c>
      <c r="M26" s="24" t="s">
        <v>78</v>
      </c>
      <c r="N26" s="24">
        <v>1</v>
      </c>
      <c r="O26" s="24">
        <v>36</v>
      </c>
      <c r="P26" s="24"/>
    </row>
    <row r="27" s="7" customFormat="1" ht="43.9" customHeight="1" spans="1:16">
      <c r="A27" s="24">
        <v>15</v>
      </c>
      <c r="B27" s="24" t="s">
        <v>146</v>
      </c>
      <c r="C27" s="24" t="s">
        <v>147</v>
      </c>
      <c r="D27" s="25" t="s">
        <v>148</v>
      </c>
      <c r="E27" s="24" t="s">
        <v>149</v>
      </c>
      <c r="F27" s="24" t="s">
        <v>59</v>
      </c>
      <c r="G27" s="24">
        <v>114</v>
      </c>
      <c r="H27" s="24">
        <v>78.18</v>
      </c>
      <c r="I27" s="24" t="s">
        <v>60</v>
      </c>
      <c r="J27" s="24" t="s">
        <v>150</v>
      </c>
      <c r="K27" s="24"/>
      <c r="L27" s="24" t="s">
        <v>62</v>
      </c>
      <c r="M27" s="24" t="s">
        <v>151</v>
      </c>
      <c r="N27" s="26"/>
      <c r="O27" s="24">
        <v>40</v>
      </c>
      <c r="P27" s="24"/>
    </row>
    <row r="28" s="6" customFormat="1" ht="50" customHeight="1" spans="1:17">
      <c r="A28" s="24">
        <v>16</v>
      </c>
      <c r="B28" s="24" t="s">
        <v>152</v>
      </c>
      <c r="C28" s="24" t="s">
        <v>88</v>
      </c>
      <c r="D28" s="25" t="s">
        <v>153</v>
      </c>
      <c r="E28" s="24" t="s">
        <v>154</v>
      </c>
      <c r="F28" s="24" t="s">
        <v>74</v>
      </c>
      <c r="G28" s="24">
        <v>65</v>
      </c>
      <c r="H28" s="24">
        <v>45.96</v>
      </c>
      <c r="I28" s="24" t="s">
        <v>75</v>
      </c>
      <c r="J28" s="24" t="s">
        <v>85</v>
      </c>
      <c r="K28" s="35"/>
      <c r="L28" s="24" t="s">
        <v>77</v>
      </c>
      <c r="M28" s="35" t="s">
        <v>91</v>
      </c>
      <c r="N28" s="32">
        <v>1</v>
      </c>
      <c r="O28" s="32">
        <v>22</v>
      </c>
      <c r="P28" s="33"/>
      <c r="Q28" s="36"/>
    </row>
    <row r="29" s="3" customFormat="1" ht="33" customHeight="1" spans="1:17">
      <c r="A29" s="24"/>
      <c r="B29" s="22" t="s">
        <v>155</v>
      </c>
      <c r="C29" s="22"/>
      <c r="D29" s="23"/>
      <c r="E29" s="23"/>
      <c r="F29" s="22"/>
      <c r="G29" s="22">
        <f>G30+G45</f>
        <v>1761.5</v>
      </c>
      <c r="H29" s="22">
        <f>H30+H45</f>
        <v>1223.66</v>
      </c>
      <c r="I29" s="22"/>
      <c r="J29" s="24"/>
      <c r="K29" s="22"/>
      <c r="L29" s="22"/>
      <c r="M29" s="22"/>
      <c r="N29" s="30"/>
      <c r="O29" s="30"/>
      <c r="P29" s="22"/>
      <c r="Q29" s="5"/>
    </row>
    <row r="30" s="3" customFormat="1" ht="52" customHeight="1" spans="1:17">
      <c r="A30" s="24"/>
      <c r="B30" s="22" t="s">
        <v>156</v>
      </c>
      <c r="C30" s="22"/>
      <c r="D30" s="23" t="s">
        <v>157</v>
      </c>
      <c r="E30" s="23"/>
      <c r="F30" s="22"/>
      <c r="G30" s="22">
        <f>SUM(G31:G44)</f>
        <v>699</v>
      </c>
      <c r="H30" s="22">
        <f>SUM(H31:H44)</f>
        <v>485.12</v>
      </c>
      <c r="I30" s="22"/>
      <c r="J30" s="24"/>
      <c r="K30" s="22"/>
      <c r="L30" s="22"/>
      <c r="M30" s="22"/>
      <c r="N30" s="30"/>
      <c r="O30" s="30"/>
      <c r="P30" s="22"/>
      <c r="Q30" s="5"/>
    </row>
    <row r="31" s="3" customFormat="1" ht="55" customHeight="1" spans="1:17">
      <c r="A31" s="24">
        <v>17</v>
      </c>
      <c r="B31" s="24" t="s">
        <v>158</v>
      </c>
      <c r="C31" s="24" t="s">
        <v>159</v>
      </c>
      <c r="D31" s="25" t="s">
        <v>160</v>
      </c>
      <c r="E31" s="24" t="s">
        <v>161</v>
      </c>
      <c r="F31" s="24" t="s">
        <v>162</v>
      </c>
      <c r="G31" s="24">
        <v>70</v>
      </c>
      <c r="H31" s="24">
        <v>45.43</v>
      </c>
      <c r="I31" s="24" t="s">
        <v>60</v>
      </c>
      <c r="J31" s="24" t="s">
        <v>163</v>
      </c>
      <c r="K31" s="24">
        <v>52</v>
      </c>
      <c r="L31" s="24" t="s">
        <v>164</v>
      </c>
      <c r="M31" s="24" t="s">
        <v>165</v>
      </c>
      <c r="N31" s="24">
        <v>1</v>
      </c>
      <c r="O31" s="24">
        <v>27</v>
      </c>
      <c r="P31" s="24"/>
      <c r="Q31" s="5"/>
    </row>
    <row r="32" s="3" customFormat="1" ht="53" customHeight="1" spans="1:17">
      <c r="A32" s="24">
        <v>18</v>
      </c>
      <c r="B32" s="24" t="s">
        <v>166</v>
      </c>
      <c r="C32" s="24" t="s">
        <v>167</v>
      </c>
      <c r="D32" s="25" t="s">
        <v>168</v>
      </c>
      <c r="E32" s="24" t="s">
        <v>161</v>
      </c>
      <c r="F32" s="24" t="s">
        <v>162</v>
      </c>
      <c r="G32" s="24">
        <v>42</v>
      </c>
      <c r="H32" s="24">
        <v>26.4</v>
      </c>
      <c r="I32" s="24" t="s">
        <v>60</v>
      </c>
      <c r="J32" s="24" t="s">
        <v>163</v>
      </c>
      <c r="K32" s="24"/>
      <c r="L32" s="24" t="s">
        <v>164</v>
      </c>
      <c r="M32" s="24" t="s">
        <v>165</v>
      </c>
      <c r="N32" s="24"/>
      <c r="O32" s="24">
        <v>5</v>
      </c>
      <c r="P32" s="24"/>
      <c r="Q32" s="5"/>
    </row>
    <row r="33" s="3" customFormat="1" ht="52" customHeight="1" spans="1:17">
      <c r="A33" s="24">
        <v>19</v>
      </c>
      <c r="B33" s="24" t="s">
        <v>169</v>
      </c>
      <c r="C33" s="24" t="s">
        <v>170</v>
      </c>
      <c r="D33" s="25" t="s">
        <v>171</v>
      </c>
      <c r="E33" s="24" t="s">
        <v>161</v>
      </c>
      <c r="F33" s="24" t="s">
        <v>162</v>
      </c>
      <c r="G33" s="24">
        <v>25</v>
      </c>
      <c r="H33" s="24">
        <v>17.81</v>
      </c>
      <c r="I33" s="24" t="s">
        <v>60</v>
      </c>
      <c r="J33" s="24" t="s">
        <v>172</v>
      </c>
      <c r="K33" s="24"/>
      <c r="L33" s="24" t="s">
        <v>164</v>
      </c>
      <c r="M33" s="24" t="s">
        <v>173</v>
      </c>
      <c r="N33" s="24"/>
      <c r="O33" s="24">
        <v>6</v>
      </c>
      <c r="P33" s="24"/>
      <c r="Q33" s="5"/>
    </row>
    <row r="34" s="5" customFormat="1" ht="52" customHeight="1" spans="1:16">
      <c r="A34" s="24">
        <v>20</v>
      </c>
      <c r="B34" s="24" t="s">
        <v>174</v>
      </c>
      <c r="C34" s="24" t="s">
        <v>175</v>
      </c>
      <c r="D34" s="25" t="s">
        <v>176</v>
      </c>
      <c r="E34" s="24" t="s">
        <v>161</v>
      </c>
      <c r="F34" s="24" t="s">
        <v>162</v>
      </c>
      <c r="G34" s="24">
        <v>42</v>
      </c>
      <c r="H34" s="24">
        <v>28.97</v>
      </c>
      <c r="I34" s="24" t="s">
        <v>60</v>
      </c>
      <c r="J34" s="24" t="s">
        <v>177</v>
      </c>
      <c r="K34" s="24"/>
      <c r="L34" s="24" t="s">
        <v>164</v>
      </c>
      <c r="M34" s="24" t="s">
        <v>178</v>
      </c>
      <c r="N34" s="24"/>
      <c r="O34" s="24">
        <v>6</v>
      </c>
      <c r="P34" s="24"/>
    </row>
    <row r="35" s="5" customFormat="1" ht="52" customHeight="1" spans="1:16">
      <c r="A35" s="24">
        <v>21</v>
      </c>
      <c r="B35" s="24" t="s">
        <v>179</v>
      </c>
      <c r="C35" s="24" t="s">
        <v>180</v>
      </c>
      <c r="D35" s="25" t="s">
        <v>181</v>
      </c>
      <c r="E35" s="24" t="s">
        <v>161</v>
      </c>
      <c r="F35" s="24" t="s">
        <v>162</v>
      </c>
      <c r="G35" s="24">
        <v>61</v>
      </c>
      <c r="H35" s="24">
        <v>40.4</v>
      </c>
      <c r="I35" s="24" t="s">
        <v>60</v>
      </c>
      <c r="J35" s="24" t="s">
        <v>182</v>
      </c>
      <c r="K35" s="24"/>
      <c r="L35" s="24" t="s">
        <v>164</v>
      </c>
      <c r="M35" s="24" t="s">
        <v>183</v>
      </c>
      <c r="N35" s="24">
        <v>1</v>
      </c>
      <c r="O35" s="24">
        <v>21</v>
      </c>
      <c r="P35" s="24"/>
    </row>
    <row r="36" s="5" customFormat="1" ht="51" customHeight="1" spans="1:16">
      <c r="A36" s="24">
        <v>22</v>
      </c>
      <c r="B36" s="24" t="s">
        <v>184</v>
      </c>
      <c r="C36" s="24" t="s">
        <v>185</v>
      </c>
      <c r="D36" s="25" t="s">
        <v>186</v>
      </c>
      <c r="E36" s="24" t="s">
        <v>161</v>
      </c>
      <c r="F36" s="24" t="s">
        <v>162</v>
      </c>
      <c r="G36" s="24">
        <v>42</v>
      </c>
      <c r="H36" s="24">
        <v>29.5</v>
      </c>
      <c r="I36" s="24" t="s">
        <v>60</v>
      </c>
      <c r="J36" s="24" t="s">
        <v>187</v>
      </c>
      <c r="K36" s="24"/>
      <c r="L36" s="24" t="s">
        <v>164</v>
      </c>
      <c r="M36" s="24" t="s">
        <v>183</v>
      </c>
      <c r="N36" s="24"/>
      <c r="O36" s="24">
        <v>10</v>
      </c>
      <c r="P36" s="24"/>
    </row>
    <row r="37" s="5" customFormat="1" ht="46" customHeight="1" spans="1:16">
      <c r="A37" s="24">
        <v>23</v>
      </c>
      <c r="B37" s="24" t="s">
        <v>188</v>
      </c>
      <c r="C37" s="24" t="s">
        <v>189</v>
      </c>
      <c r="D37" s="25" t="s">
        <v>190</v>
      </c>
      <c r="E37" s="24" t="s">
        <v>161</v>
      </c>
      <c r="F37" s="24" t="s">
        <v>162</v>
      </c>
      <c r="G37" s="24">
        <v>56</v>
      </c>
      <c r="H37" s="24">
        <v>38.5</v>
      </c>
      <c r="I37" s="24" t="s">
        <v>60</v>
      </c>
      <c r="J37" s="24" t="s">
        <v>191</v>
      </c>
      <c r="K37" s="24"/>
      <c r="L37" s="24" t="s">
        <v>164</v>
      </c>
      <c r="M37" s="24" t="s">
        <v>192</v>
      </c>
      <c r="N37" s="24"/>
      <c r="O37" s="24">
        <v>16</v>
      </c>
      <c r="P37" s="24"/>
    </row>
    <row r="38" s="5" customFormat="1" ht="50" customHeight="1" spans="1:16">
      <c r="A38" s="24">
        <v>24</v>
      </c>
      <c r="B38" s="24" t="s">
        <v>193</v>
      </c>
      <c r="C38" s="24" t="s">
        <v>194</v>
      </c>
      <c r="D38" s="25" t="s">
        <v>176</v>
      </c>
      <c r="E38" s="24" t="s">
        <v>161</v>
      </c>
      <c r="F38" s="24" t="s">
        <v>162</v>
      </c>
      <c r="G38" s="24">
        <v>42</v>
      </c>
      <c r="H38" s="24">
        <v>26.87</v>
      </c>
      <c r="I38" s="24" t="s">
        <v>60</v>
      </c>
      <c r="J38" s="24" t="s">
        <v>195</v>
      </c>
      <c r="K38" s="24"/>
      <c r="L38" s="24" t="s">
        <v>164</v>
      </c>
      <c r="M38" s="24" t="s">
        <v>192</v>
      </c>
      <c r="N38" s="24"/>
      <c r="O38" s="24">
        <v>8</v>
      </c>
      <c r="P38" s="24"/>
    </row>
    <row r="39" s="5" customFormat="1" ht="50" customHeight="1" spans="1:16">
      <c r="A39" s="24">
        <v>25</v>
      </c>
      <c r="B39" s="24" t="s">
        <v>196</v>
      </c>
      <c r="C39" s="24" t="s">
        <v>197</v>
      </c>
      <c r="D39" s="25" t="s">
        <v>171</v>
      </c>
      <c r="E39" s="24" t="s">
        <v>161</v>
      </c>
      <c r="F39" s="24" t="s">
        <v>162</v>
      </c>
      <c r="G39" s="24">
        <v>42</v>
      </c>
      <c r="H39" s="24">
        <v>28.54</v>
      </c>
      <c r="I39" s="24" t="s">
        <v>60</v>
      </c>
      <c r="J39" s="24" t="s">
        <v>198</v>
      </c>
      <c r="K39" s="24"/>
      <c r="L39" s="24" t="s">
        <v>164</v>
      </c>
      <c r="M39" s="24" t="s">
        <v>199</v>
      </c>
      <c r="N39" s="24"/>
      <c r="O39" s="24">
        <v>8</v>
      </c>
      <c r="P39" s="24"/>
    </row>
    <row r="40" s="5" customFormat="1" ht="50" customHeight="1" spans="1:16">
      <c r="A40" s="24">
        <v>26</v>
      </c>
      <c r="B40" s="24" t="s">
        <v>200</v>
      </c>
      <c r="C40" s="24" t="s">
        <v>201</v>
      </c>
      <c r="D40" s="25" t="s">
        <v>202</v>
      </c>
      <c r="E40" s="24" t="s">
        <v>161</v>
      </c>
      <c r="F40" s="24" t="s">
        <v>162</v>
      </c>
      <c r="G40" s="24">
        <v>70</v>
      </c>
      <c r="H40" s="24">
        <v>48.14</v>
      </c>
      <c r="I40" s="24" t="s">
        <v>60</v>
      </c>
      <c r="J40" s="24" t="s">
        <v>203</v>
      </c>
      <c r="K40" s="24"/>
      <c r="L40" s="24" t="s">
        <v>164</v>
      </c>
      <c r="M40" s="24" t="s">
        <v>204</v>
      </c>
      <c r="N40" s="24"/>
      <c r="O40" s="24">
        <v>20</v>
      </c>
      <c r="P40" s="24"/>
    </row>
    <row r="41" s="5" customFormat="1" ht="50" customHeight="1" spans="1:16">
      <c r="A41" s="24">
        <v>27</v>
      </c>
      <c r="B41" s="24" t="s">
        <v>205</v>
      </c>
      <c r="C41" s="24" t="s">
        <v>206</v>
      </c>
      <c r="D41" s="25" t="s">
        <v>207</v>
      </c>
      <c r="E41" s="24" t="s">
        <v>161</v>
      </c>
      <c r="F41" s="24" t="s">
        <v>162</v>
      </c>
      <c r="G41" s="24">
        <v>28</v>
      </c>
      <c r="H41" s="24">
        <v>19.71</v>
      </c>
      <c r="I41" s="24" t="s">
        <v>60</v>
      </c>
      <c r="J41" s="24" t="s">
        <v>208</v>
      </c>
      <c r="K41" s="24"/>
      <c r="L41" s="24" t="s">
        <v>164</v>
      </c>
      <c r="M41" s="24" t="s">
        <v>209</v>
      </c>
      <c r="N41" s="24">
        <v>1</v>
      </c>
      <c r="O41" s="24">
        <v>12</v>
      </c>
      <c r="P41" s="24"/>
    </row>
    <row r="42" s="5" customFormat="1" ht="57" customHeight="1" spans="1:16">
      <c r="A42" s="24">
        <v>28</v>
      </c>
      <c r="B42" s="24" t="s">
        <v>210</v>
      </c>
      <c r="C42" s="24" t="s">
        <v>211</v>
      </c>
      <c r="D42" s="25" t="s">
        <v>212</v>
      </c>
      <c r="E42" s="24" t="s">
        <v>161</v>
      </c>
      <c r="F42" s="24" t="s">
        <v>162</v>
      </c>
      <c r="G42" s="24">
        <v>120</v>
      </c>
      <c r="H42" s="24">
        <v>95</v>
      </c>
      <c r="I42" s="24" t="s">
        <v>60</v>
      </c>
      <c r="J42" s="24" t="s">
        <v>213</v>
      </c>
      <c r="K42" s="24"/>
      <c r="L42" s="24" t="s">
        <v>164</v>
      </c>
      <c r="M42" s="24" t="s">
        <v>214</v>
      </c>
      <c r="N42" s="24"/>
      <c r="O42" s="24">
        <v>21</v>
      </c>
      <c r="P42" s="24"/>
    </row>
    <row r="43" s="5" customFormat="1" ht="53" customHeight="1" spans="1:16">
      <c r="A43" s="24">
        <v>29</v>
      </c>
      <c r="B43" s="24" t="s">
        <v>215</v>
      </c>
      <c r="C43" s="24" t="s">
        <v>147</v>
      </c>
      <c r="D43" s="25" t="s">
        <v>216</v>
      </c>
      <c r="E43" s="24" t="s">
        <v>161</v>
      </c>
      <c r="F43" s="24" t="s">
        <v>162</v>
      </c>
      <c r="G43" s="24">
        <v>22</v>
      </c>
      <c r="H43" s="24">
        <v>14.17</v>
      </c>
      <c r="I43" s="24" t="s">
        <v>60</v>
      </c>
      <c r="J43" s="24" t="s">
        <v>177</v>
      </c>
      <c r="K43" s="24"/>
      <c r="L43" s="24" t="s">
        <v>164</v>
      </c>
      <c r="M43" s="24" t="s">
        <v>151</v>
      </c>
      <c r="N43" s="24"/>
      <c r="O43" s="24">
        <v>18</v>
      </c>
      <c r="P43" s="24"/>
    </row>
    <row r="44" s="5" customFormat="1" ht="53" customHeight="1" spans="1:16">
      <c r="A44" s="24">
        <v>30</v>
      </c>
      <c r="B44" s="24" t="s">
        <v>217</v>
      </c>
      <c r="C44" s="24" t="s">
        <v>218</v>
      </c>
      <c r="D44" s="25" t="s">
        <v>219</v>
      </c>
      <c r="E44" s="24" t="s">
        <v>161</v>
      </c>
      <c r="F44" s="24" t="s">
        <v>162</v>
      </c>
      <c r="G44" s="24">
        <v>37</v>
      </c>
      <c r="H44" s="24">
        <v>25.68</v>
      </c>
      <c r="I44" s="24" t="s">
        <v>60</v>
      </c>
      <c r="J44" s="24" t="s">
        <v>220</v>
      </c>
      <c r="K44" s="24"/>
      <c r="L44" s="24" t="s">
        <v>164</v>
      </c>
      <c r="M44" s="24" t="s">
        <v>221</v>
      </c>
      <c r="N44" s="24"/>
      <c r="O44" s="24">
        <v>7</v>
      </c>
      <c r="P44" s="24"/>
    </row>
    <row r="45" s="5" customFormat="1" ht="68" customHeight="1" spans="1:16">
      <c r="A45" s="24"/>
      <c r="B45" s="22" t="s">
        <v>222</v>
      </c>
      <c r="C45" s="22"/>
      <c r="D45" s="23" t="s">
        <v>223</v>
      </c>
      <c r="E45" s="23"/>
      <c r="F45" s="22"/>
      <c r="G45" s="22">
        <f>SUM(G46:G69)</f>
        <v>1062.5</v>
      </c>
      <c r="H45" s="22">
        <f>SUM(H46:H69)</f>
        <v>738.54</v>
      </c>
      <c r="I45" s="22"/>
      <c r="J45" s="24"/>
      <c r="K45" s="22"/>
      <c r="L45" s="22"/>
      <c r="M45" s="22"/>
      <c r="N45" s="30"/>
      <c r="O45" s="30"/>
      <c r="P45" s="22"/>
    </row>
    <row r="46" s="5" customFormat="1" ht="52" customHeight="1" spans="1:16">
      <c r="A46" s="24">
        <v>31</v>
      </c>
      <c r="B46" s="24" t="s">
        <v>224</v>
      </c>
      <c r="C46" s="24" t="s">
        <v>225</v>
      </c>
      <c r="D46" s="25" t="s">
        <v>226</v>
      </c>
      <c r="E46" s="24" t="s">
        <v>227</v>
      </c>
      <c r="F46" s="24" t="s">
        <v>162</v>
      </c>
      <c r="G46" s="24">
        <v>84</v>
      </c>
      <c r="H46" s="24">
        <v>57.36</v>
      </c>
      <c r="I46" s="24" t="s">
        <v>60</v>
      </c>
      <c r="J46" s="24" t="s">
        <v>228</v>
      </c>
      <c r="K46" s="24">
        <v>57.36</v>
      </c>
      <c r="L46" s="24" t="s">
        <v>164</v>
      </c>
      <c r="M46" s="24" t="s">
        <v>99</v>
      </c>
      <c r="N46" s="24"/>
      <c r="O46" s="24">
        <v>64</v>
      </c>
      <c r="P46" s="24"/>
    </row>
    <row r="47" s="5" customFormat="1" ht="52" customHeight="1" spans="1:16">
      <c r="A47" s="24">
        <v>32</v>
      </c>
      <c r="B47" s="24" t="s">
        <v>229</v>
      </c>
      <c r="C47" s="24" t="s">
        <v>230</v>
      </c>
      <c r="D47" s="25" t="s">
        <v>231</v>
      </c>
      <c r="E47" s="24" t="s">
        <v>227</v>
      </c>
      <c r="F47" s="24" t="s">
        <v>232</v>
      </c>
      <c r="G47" s="24">
        <v>25</v>
      </c>
      <c r="H47" s="24">
        <v>18</v>
      </c>
      <c r="I47" s="24" t="s">
        <v>60</v>
      </c>
      <c r="J47" s="24" t="s">
        <v>233</v>
      </c>
      <c r="K47" s="24">
        <v>18</v>
      </c>
      <c r="L47" s="24" t="s">
        <v>164</v>
      </c>
      <c r="M47" s="24" t="s">
        <v>178</v>
      </c>
      <c r="N47" s="24"/>
      <c r="O47" s="24">
        <v>7</v>
      </c>
      <c r="P47" s="24"/>
    </row>
    <row r="48" s="5" customFormat="1" ht="52" customHeight="1" spans="1:16">
      <c r="A48" s="24">
        <v>33</v>
      </c>
      <c r="B48" s="24" t="s">
        <v>234</v>
      </c>
      <c r="C48" s="24" t="s">
        <v>235</v>
      </c>
      <c r="D48" s="25" t="s">
        <v>231</v>
      </c>
      <c r="E48" s="24" t="s">
        <v>227</v>
      </c>
      <c r="F48" s="24" t="s">
        <v>232</v>
      </c>
      <c r="G48" s="24">
        <v>40</v>
      </c>
      <c r="H48" s="24">
        <v>33</v>
      </c>
      <c r="I48" s="24" t="s">
        <v>60</v>
      </c>
      <c r="J48" s="24" t="s">
        <v>236</v>
      </c>
      <c r="K48" s="24">
        <v>33</v>
      </c>
      <c r="L48" s="24" t="s">
        <v>164</v>
      </c>
      <c r="M48" s="24" t="s">
        <v>183</v>
      </c>
      <c r="N48" s="24"/>
      <c r="O48" s="24">
        <v>6</v>
      </c>
      <c r="P48" s="24"/>
    </row>
    <row r="49" s="5" customFormat="1" ht="52" customHeight="1" spans="1:16">
      <c r="A49" s="24">
        <v>34</v>
      </c>
      <c r="B49" s="24" t="s">
        <v>237</v>
      </c>
      <c r="C49" s="24" t="s">
        <v>238</v>
      </c>
      <c r="D49" s="25" t="s">
        <v>231</v>
      </c>
      <c r="E49" s="24" t="s">
        <v>227</v>
      </c>
      <c r="F49" s="24" t="s">
        <v>232</v>
      </c>
      <c r="G49" s="24">
        <v>60</v>
      </c>
      <c r="H49" s="24">
        <v>55</v>
      </c>
      <c r="I49" s="24" t="s">
        <v>60</v>
      </c>
      <c r="J49" s="24" t="s">
        <v>236</v>
      </c>
      <c r="K49" s="24">
        <v>55</v>
      </c>
      <c r="L49" s="24" t="s">
        <v>164</v>
      </c>
      <c r="M49" s="24" t="s">
        <v>221</v>
      </c>
      <c r="N49" s="24"/>
      <c r="O49" s="24">
        <v>10</v>
      </c>
      <c r="P49" s="24"/>
    </row>
    <row r="50" s="5" customFormat="1" ht="52" customHeight="1" spans="1:16">
      <c r="A50" s="24">
        <v>35</v>
      </c>
      <c r="B50" s="24" t="s">
        <v>239</v>
      </c>
      <c r="C50" s="24" t="s">
        <v>240</v>
      </c>
      <c r="D50" s="25" t="s">
        <v>241</v>
      </c>
      <c r="E50" s="24" t="s">
        <v>227</v>
      </c>
      <c r="F50" s="24" t="s">
        <v>162</v>
      </c>
      <c r="G50" s="24">
        <v>168</v>
      </c>
      <c r="H50" s="24">
        <v>115.26</v>
      </c>
      <c r="I50" s="24" t="s">
        <v>60</v>
      </c>
      <c r="J50" s="24" t="s">
        <v>242</v>
      </c>
      <c r="K50" s="24">
        <v>115.26</v>
      </c>
      <c r="L50" s="24" t="s">
        <v>164</v>
      </c>
      <c r="M50" s="24" t="s">
        <v>243</v>
      </c>
      <c r="N50" s="24"/>
      <c r="O50" s="24">
        <v>33</v>
      </c>
      <c r="P50" s="24"/>
    </row>
    <row r="51" s="5" customFormat="1" ht="52" customHeight="1" spans="1:16">
      <c r="A51" s="24">
        <v>36</v>
      </c>
      <c r="B51" s="24" t="s">
        <v>244</v>
      </c>
      <c r="C51" s="24" t="s">
        <v>245</v>
      </c>
      <c r="D51" s="25" t="s">
        <v>246</v>
      </c>
      <c r="E51" s="24" t="s">
        <v>227</v>
      </c>
      <c r="F51" s="24" t="s">
        <v>162</v>
      </c>
      <c r="G51" s="24">
        <v>70</v>
      </c>
      <c r="H51" s="24">
        <v>45.51</v>
      </c>
      <c r="I51" s="24" t="s">
        <v>60</v>
      </c>
      <c r="J51" s="24" t="s">
        <v>247</v>
      </c>
      <c r="K51" s="24">
        <v>45.51</v>
      </c>
      <c r="L51" s="24" t="s">
        <v>164</v>
      </c>
      <c r="M51" s="24" t="s">
        <v>192</v>
      </c>
      <c r="N51" s="24">
        <v>1</v>
      </c>
      <c r="O51" s="24">
        <v>22</v>
      </c>
      <c r="P51" s="24"/>
    </row>
    <row r="52" s="5" customFormat="1" ht="52" customHeight="1" spans="1:16">
      <c r="A52" s="24">
        <v>37</v>
      </c>
      <c r="B52" s="24" t="s">
        <v>248</v>
      </c>
      <c r="C52" s="24" t="s">
        <v>249</v>
      </c>
      <c r="D52" s="25" t="s">
        <v>250</v>
      </c>
      <c r="E52" s="24" t="s">
        <v>227</v>
      </c>
      <c r="F52" s="24" t="s">
        <v>162</v>
      </c>
      <c r="G52" s="24">
        <v>78</v>
      </c>
      <c r="H52" s="24">
        <v>51.22</v>
      </c>
      <c r="I52" s="24" t="s">
        <v>60</v>
      </c>
      <c r="J52" s="24" t="s">
        <v>251</v>
      </c>
      <c r="K52" s="24">
        <v>51.22</v>
      </c>
      <c r="L52" s="24" t="s">
        <v>164</v>
      </c>
      <c r="M52" s="24" t="s">
        <v>192</v>
      </c>
      <c r="N52" s="24">
        <v>1</v>
      </c>
      <c r="O52" s="24">
        <v>40</v>
      </c>
      <c r="P52" s="24"/>
    </row>
    <row r="53" s="5" customFormat="1" ht="52" customHeight="1" spans="1:16">
      <c r="A53" s="24">
        <v>38</v>
      </c>
      <c r="B53" s="24" t="s">
        <v>252</v>
      </c>
      <c r="C53" s="24" t="s">
        <v>253</v>
      </c>
      <c r="D53" s="25" t="s">
        <v>231</v>
      </c>
      <c r="E53" s="24" t="s">
        <v>227</v>
      </c>
      <c r="F53" s="24" t="s">
        <v>162</v>
      </c>
      <c r="G53" s="24">
        <v>28</v>
      </c>
      <c r="H53" s="24">
        <v>11.14</v>
      </c>
      <c r="I53" s="24" t="s">
        <v>60</v>
      </c>
      <c r="J53" s="24" t="s">
        <v>254</v>
      </c>
      <c r="K53" s="24">
        <v>11.14</v>
      </c>
      <c r="L53" s="24" t="s">
        <v>164</v>
      </c>
      <c r="M53" s="24" t="s">
        <v>255</v>
      </c>
      <c r="N53" s="24"/>
      <c r="O53" s="24">
        <v>21</v>
      </c>
      <c r="P53" s="24"/>
    </row>
    <row r="54" s="5" customFormat="1" ht="52" customHeight="1" spans="1:16">
      <c r="A54" s="24">
        <v>39</v>
      </c>
      <c r="B54" s="24" t="s">
        <v>256</v>
      </c>
      <c r="C54" s="24" t="s">
        <v>257</v>
      </c>
      <c r="D54" s="25" t="s">
        <v>231</v>
      </c>
      <c r="E54" s="24" t="s">
        <v>227</v>
      </c>
      <c r="F54" s="24" t="s">
        <v>162</v>
      </c>
      <c r="G54" s="24">
        <v>28</v>
      </c>
      <c r="H54" s="24">
        <v>18.32</v>
      </c>
      <c r="I54" s="24" t="s">
        <v>60</v>
      </c>
      <c r="J54" s="24" t="s">
        <v>236</v>
      </c>
      <c r="K54" s="24">
        <v>18.32</v>
      </c>
      <c r="L54" s="24" t="s">
        <v>164</v>
      </c>
      <c r="M54" s="24" t="s">
        <v>221</v>
      </c>
      <c r="N54" s="24">
        <v>1</v>
      </c>
      <c r="O54" s="24">
        <v>22</v>
      </c>
      <c r="P54" s="24"/>
    </row>
    <row r="55" s="5" customFormat="1" ht="52" customHeight="1" spans="1:16">
      <c r="A55" s="24">
        <v>40</v>
      </c>
      <c r="B55" s="26" t="s">
        <v>258</v>
      </c>
      <c r="C55" s="26" t="s">
        <v>259</v>
      </c>
      <c r="D55" s="27" t="s">
        <v>260</v>
      </c>
      <c r="E55" s="26" t="s">
        <v>227</v>
      </c>
      <c r="F55" s="26" t="s">
        <v>162</v>
      </c>
      <c r="G55" s="24">
        <v>25</v>
      </c>
      <c r="H55" s="24">
        <v>17.7</v>
      </c>
      <c r="I55" s="24" t="s">
        <v>60</v>
      </c>
      <c r="J55" s="24" t="s">
        <v>261</v>
      </c>
      <c r="K55" s="24">
        <v>17.7</v>
      </c>
      <c r="L55" s="26" t="s">
        <v>164</v>
      </c>
      <c r="M55" s="26" t="s">
        <v>110</v>
      </c>
      <c r="N55" s="26"/>
      <c r="O55" s="26">
        <v>3</v>
      </c>
      <c r="P55" s="24"/>
    </row>
    <row r="56" s="5" customFormat="1" ht="52" customHeight="1" spans="1:16">
      <c r="A56" s="24">
        <v>41</v>
      </c>
      <c r="B56" s="24" t="s">
        <v>262</v>
      </c>
      <c r="C56" s="24" t="s">
        <v>263</v>
      </c>
      <c r="D56" s="25" t="s">
        <v>264</v>
      </c>
      <c r="E56" s="24" t="s">
        <v>227</v>
      </c>
      <c r="F56" s="24" t="s">
        <v>162</v>
      </c>
      <c r="G56" s="24">
        <v>25</v>
      </c>
      <c r="H56" s="24">
        <v>17.64</v>
      </c>
      <c r="I56" s="24" t="s">
        <v>60</v>
      </c>
      <c r="J56" s="24" t="s">
        <v>261</v>
      </c>
      <c r="K56" s="24">
        <v>17.64</v>
      </c>
      <c r="L56" s="24" t="s">
        <v>164</v>
      </c>
      <c r="M56" s="24" t="s">
        <v>110</v>
      </c>
      <c r="N56" s="24">
        <v>1</v>
      </c>
      <c r="O56" s="24">
        <v>4</v>
      </c>
      <c r="P56" s="24"/>
    </row>
    <row r="57" s="5" customFormat="1" ht="52" customHeight="1" spans="1:16">
      <c r="A57" s="24">
        <v>42</v>
      </c>
      <c r="B57" s="24" t="s">
        <v>265</v>
      </c>
      <c r="C57" s="24" t="s">
        <v>266</v>
      </c>
      <c r="D57" s="25" t="s">
        <v>231</v>
      </c>
      <c r="E57" s="24" t="s">
        <v>227</v>
      </c>
      <c r="F57" s="24" t="s">
        <v>162</v>
      </c>
      <c r="G57" s="24">
        <v>28</v>
      </c>
      <c r="H57" s="24">
        <v>19</v>
      </c>
      <c r="I57" s="24" t="s">
        <v>60</v>
      </c>
      <c r="J57" s="24" t="s">
        <v>267</v>
      </c>
      <c r="K57" s="24">
        <v>19</v>
      </c>
      <c r="L57" s="24" t="s">
        <v>164</v>
      </c>
      <c r="M57" s="24" t="s">
        <v>204</v>
      </c>
      <c r="N57" s="24"/>
      <c r="O57" s="24">
        <v>14</v>
      </c>
      <c r="P57" s="24"/>
    </row>
    <row r="58" s="5" customFormat="1" ht="52" customHeight="1" spans="1:16">
      <c r="A58" s="24">
        <v>43</v>
      </c>
      <c r="B58" s="24" t="s">
        <v>268</v>
      </c>
      <c r="C58" s="24" t="s">
        <v>240</v>
      </c>
      <c r="D58" s="25" t="s">
        <v>269</v>
      </c>
      <c r="E58" s="24" t="s">
        <v>227</v>
      </c>
      <c r="F58" s="24" t="s">
        <v>162</v>
      </c>
      <c r="G58" s="24">
        <v>22</v>
      </c>
      <c r="H58" s="24">
        <v>14.12</v>
      </c>
      <c r="I58" s="24" t="s">
        <v>60</v>
      </c>
      <c r="J58" s="24" t="s">
        <v>270</v>
      </c>
      <c r="K58" s="24">
        <v>14.12</v>
      </c>
      <c r="L58" s="24" t="s">
        <v>164</v>
      </c>
      <c r="M58" s="24" t="s">
        <v>99</v>
      </c>
      <c r="N58" s="24"/>
      <c r="O58" s="24">
        <v>32</v>
      </c>
      <c r="P58" s="24"/>
    </row>
    <row r="59" s="5" customFormat="1" ht="73" customHeight="1" spans="1:16">
      <c r="A59" s="24">
        <v>44</v>
      </c>
      <c r="B59" s="24" t="s">
        <v>271</v>
      </c>
      <c r="C59" s="24" t="s">
        <v>272</v>
      </c>
      <c r="D59" s="25" t="s">
        <v>273</v>
      </c>
      <c r="E59" s="24" t="s">
        <v>227</v>
      </c>
      <c r="F59" s="24" t="s">
        <v>162</v>
      </c>
      <c r="G59" s="24">
        <v>29</v>
      </c>
      <c r="H59" s="24">
        <v>20.28</v>
      </c>
      <c r="I59" s="24" t="s">
        <v>60</v>
      </c>
      <c r="J59" s="24" t="s">
        <v>274</v>
      </c>
      <c r="K59" s="24">
        <v>20.28</v>
      </c>
      <c r="L59" s="24" t="s">
        <v>164</v>
      </c>
      <c r="M59" s="24" t="s">
        <v>192</v>
      </c>
      <c r="N59" s="24">
        <v>2</v>
      </c>
      <c r="O59" s="24">
        <v>54</v>
      </c>
      <c r="P59" s="24"/>
    </row>
    <row r="60" s="5" customFormat="1" ht="63" customHeight="1" spans="1:16">
      <c r="A60" s="24">
        <v>45</v>
      </c>
      <c r="B60" s="24" t="s">
        <v>275</v>
      </c>
      <c r="C60" s="24" t="s">
        <v>276</v>
      </c>
      <c r="D60" s="25" t="s">
        <v>269</v>
      </c>
      <c r="E60" s="24" t="s">
        <v>227</v>
      </c>
      <c r="F60" s="24" t="s">
        <v>162</v>
      </c>
      <c r="G60" s="24">
        <v>28</v>
      </c>
      <c r="H60" s="24">
        <v>19.31</v>
      </c>
      <c r="I60" s="24" t="s">
        <v>60</v>
      </c>
      <c r="J60" s="24" t="s">
        <v>277</v>
      </c>
      <c r="K60" s="24">
        <v>19.31</v>
      </c>
      <c r="L60" s="24" t="s">
        <v>164</v>
      </c>
      <c r="M60" s="24" t="s">
        <v>278</v>
      </c>
      <c r="N60" s="24">
        <v>1</v>
      </c>
      <c r="O60" s="24">
        <v>46</v>
      </c>
      <c r="P60" s="24"/>
    </row>
    <row r="61" s="5" customFormat="1" ht="56" customHeight="1" spans="1:16">
      <c r="A61" s="24">
        <v>46</v>
      </c>
      <c r="B61" s="24" t="s">
        <v>279</v>
      </c>
      <c r="C61" s="24" t="s">
        <v>280</v>
      </c>
      <c r="D61" s="25" t="s">
        <v>269</v>
      </c>
      <c r="E61" s="24" t="s">
        <v>227</v>
      </c>
      <c r="F61" s="24" t="s">
        <v>162</v>
      </c>
      <c r="G61" s="24">
        <v>28</v>
      </c>
      <c r="H61" s="24">
        <v>19.8</v>
      </c>
      <c r="I61" s="24" t="s">
        <v>60</v>
      </c>
      <c r="J61" s="24" t="s">
        <v>281</v>
      </c>
      <c r="K61" s="24">
        <v>19.8</v>
      </c>
      <c r="L61" s="24" t="s">
        <v>164</v>
      </c>
      <c r="M61" s="24" t="s">
        <v>173</v>
      </c>
      <c r="N61" s="24">
        <v>1</v>
      </c>
      <c r="O61" s="24">
        <v>48</v>
      </c>
      <c r="P61" s="24"/>
    </row>
    <row r="62" s="5" customFormat="1" ht="52" customHeight="1" spans="1:16">
      <c r="A62" s="24">
        <v>47</v>
      </c>
      <c r="B62" s="24" t="s">
        <v>282</v>
      </c>
      <c r="C62" s="24" t="s">
        <v>283</v>
      </c>
      <c r="D62" s="25" t="s">
        <v>284</v>
      </c>
      <c r="E62" s="24" t="s">
        <v>227</v>
      </c>
      <c r="F62" s="24" t="s">
        <v>162</v>
      </c>
      <c r="G62" s="24">
        <v>22</v>
      </c>
      <c r="H62" s="24">
        <v>14.53</v>
      </c>
      <c r="I62" s="24" t="s">
        <v>60</v>
      </c>
      <c r="J62" s="24" t="s">
        <v>236</v>
      </c>
      <c r="K62" s="24">
        <v>14.53</v>
      </c>
      <c r="L62" s="24" t="s">
        <v>164</v>
      </c>
      <c r="M62" s="24" t="s">
        <v>183</v>
      </c>
      <c r="N62" s="24"/>
      <c r="O62" s="24">
        <v>49</v>
      </c>
      <c r="P62" s="24"/>
    </row>
    <row r="63" s="5" customFormat="1" ht="52" customHeight="1" spans="1:16">
      <c r="A63" s="24">
        <v>48</v>
      </c>
      <c r="B63" s="24" t="s">
        <v>285</v>
      </c>
      <c r="C63" s="24" t="s">
        <v>147</v>
      </c>
      <c r="D63" s="25" t="s">
        <v>286</v>
      </c>
      <c r="E63" s="24" t="s">
        <v>227</v>
      </c>
      <c r="F63" s="24" t="s">
        <v>162</v>
      </c>
      <c r="G63" s="24">
        <v>7.5</v>
      </c>
      <c r="H63" s="24">
        <v>6.97</v>
      </c>
      <c r="I63" s="24" t="s">
        <v>60</v>
      </c>
      <c r="J63" s="24" t="s">
        <v>287</v>
      </c>
      <c r="K63" s="24">
        <v>6.97</v>
      </c>
      <c r="L63" s="24" t="s">
        <v>164</v>
      </c>
      <c r="M63" s="24" t="s">
        <v>151</v>
      </c>
      <c r="N63" s="24"/>
      <c r="O63" s="24">
        <v>26</v>
      </c>
      <c r="P63" s="24"/>
    </row>
    <row r="64" s="5" customFormat="1" ht="52" customHeight="1" spans="1:16">
      <c r="A64" s="24">
        <v>49</v>
      </c>
      <c r="B64" s="24" t="s">
        <v>288</v>
      </c>
      <c r="C64" s="24" t="s">
        <v>289</v>
      </c>
      <c r="D64" s="25" t="s">
        <v>286</v>
      </c>
      <c r="E64" s="24" t="s">
        <v>227</v>
      </c>
      <c r="F64" s="24" t="s">
        <v>162</v>
      </c>
      <c r="G64" s="24">
        <v>11</v>
      </c>
      <c r="H64" s="24">
        <v>7.28</v>
      </c>
      <c r="I64" s="24" t="s">
        <v>60</v>
      </c>
      <c r="J64" s="24" t="s">
        <v>261</v>
      </c>
      <c r="K64" s="24">
        <v>7.28</v>
      </c>
      <c r="L64" s="24" t="s">
        <v>164</v>
      </c>
      <c r="M64" s="24" t="s">
        <v>78</v>
      </c>
      <c r="N64" s="24">
        <v>2</v>
      </c>
      <c r="O64" s="24">
        <v>35</v>
      </c>
      <c r="P64" s="24"/>
    </row>
    <row r="65" s="5" customFormat="1" ht="52" customHeight="1" spans="1:16">
      <c r="A65" s="24">
        <v>50</v>
      </c>
      <c r="B65" s="24" t="s">
        <v>290</v>
      </c>
      <c r="C65" s="24" t="s">
        <v>291</v>
      </c>
      <c r="D65" s="25" t="s">
        <v>292</v>
      </c>
      <c r="E65" s="24" t="s">
        <v>227</v>
      </c>
      <c r="F65" s="24" t="s">
        <v>162</v>
      </c>
      <c r="G65" s="24">
        <v>36</v>
      </c>
      <c r="H65" s="24">
        <v>24.77</v>
      </c>
      <c r="I65" s="24" t="s">
        <v>60</v>
      </c>
      <c r="J65" s="24" t="s">
        <v>293</v>
      </c>
      <c r="K65" s="24">
        <v>24.77</v>
      </c>
      <c r="L65" s="24" t="s">
        <v>164</v>
      </c>
      <c r="M65" s="24" t="s">
        <v>221</v>
      </c>
      <c r="N65" s="24">
        <v>2</v>
      </c>
      <c r="O65" s="24">
        <v>40</v>
      </c>
      <c r="P65" s="24"/>
    </row>
    <row r="66" s="5" customFormat="1" ht="52" customHeight="1" spans="1:16">
      <c r="A66" s="24">
        <v>51</v>
      </c>
      <c r="B66" s="24" t="s">
        <v>294</v>
      </c>
      <c r="C66" s="24" t="s">
        <v>295</v>
      </c>
      <c r="D66" s="25" t="s">
        <v>284</v>
      </c>
      <c r="E66" s="24" t="s">
        <v>227</v>
      </c>
      <c r="F66" s="24" t="s">
        <v>162</v>
      </c>
      <c r="G66" s="24">
        <v>21</v>
      </c>
      <c r="H66" s="24">
        <v>14.44</v>
      </c>
      <c r="I66" s="24" t="s">
        <v>60</v>
      </c>
      <c r="J66" s="24" t="s">
        <v>293</v>
      </c>
      <c r="K66" s="24">
        <v>14.44</v>
      </c>
      <c r="L66" s="24" t="s">
        <v>164</v>
      </c>
      <c r="M66" s="24" t="s">
        <v>165</v>
      </c>
      <c r="N66" s="24"/>
      <c r="O66" s="24">
        <v>42</v>
      </c>
      <c r="P66" s="24"/>
    </row>
    <row r="67" s="5" customFormat="1" ht="54" customHeight="1" spans="1:16">
      <c r="A67" s="24">
        <v>52</v>
      </c>
      <c r="B67" s="24" t="s">
        <v>296</v>
      </c>
      <c r="C67" s="24" t="s">
        <v>297</v>
      </c>
      <c r="D67" s="27" t="s">
        <v>298</v>
      </c>
      <c r="E67" s="24" t="s">
        <v>299</v>
      </c>
      <c r="F67" s="24" t="s">
        <v>162</v>
      </c>
      <c r="G67" s="24">
        <v>45</v>
      </c>
      <c r="H67" s="24">
        <v>31.3</v>
      </c>
      <c r="I67" s="24" t="s">
        <v>60</v>
      </c>
      <c r="J67" s="24" t="s">
        <v>261</v>
      </c>
      <c r="K67" s="24">
        <v>31.3</v>
      </c>
      <c r="L67" s="24" t="s">
        <v>164</v>
      </c>
      <c r="M67" s="24" t="s">
        <v>78</v>
      </c>
      <c r="N67" s="24"/>
      <c r="O67" s="24">
        <v>21</v>
      </c>
      <c r="P67" s="24"/>
    </row>
    <row r="68" s="5" customFormat="1" ht="55" customHeight="1" spans="1:16">
      <c r="A68" s="24">
        <v>53</v>
      </c>
      <c r="B68" s="24" t="s">
        <v>300</v>
      </c>
      <c r="C68" s="24" t="s">
        <v>301</v>
      </c>
      <c r="D68" s="25" t="s">
        <v>302</v>
      </c>
      <c r="E68" s="24" t="s">
        <v>299</v>
      </c>
      <c r="F68" s="24" t="s">
        <v>162</v>
      </c>
      <c r="G68" s="24">
        <v>84</v>
      </c>
      <c r="H68" s="24">
        <v>58</v>
      </c>
      <c r="I68" s="24" t="s">
        <v>60</v>
      </c>
      <c r="J68" s="24" t="s">
        <v>303</v>
      </c>
      <c r="K68" s="24">
        <v>58</v>
      </c>
      <c r="L68" s="24" t="s">
        <v>164</v>
      </c>
      <c r="M68" s="24" t="s">
        <v>204</v>
      </c>
      <c r="N68" s="24">
        <v>1</v>
      </c>
      <c r="O68" s="24">
        <v>14</v>
      </c>
      <c r="P68" s="24"/>
    </row>
    <row r="69" s="5" customFormat="1" ht="48" customHeight="1" spans="1:16">
      <c r="A69" s="24">
        <v>54</v>
      </c>
      <c r="B69" s="24" t="s">
        <v>304</v>
      </c>
      <c r="C69" s="24" t="s">
        <v>305</v>
      </c>
      <c r="D69" s="25" t="s">
        <v>306</v>
      </c>
      <c r="E69" s="24" t="s">
        <v>227</v>
      </c>
      <c r="F69" s="24" t="s">
        <v>162</v>
      </c>
      <c r="G69" s="24">
        <v>70</v>
      </c>
      <c r="H69" s="24">
        <v>48.59</v>
      </c>
      <c r="I69" s="24" t="s">
        <v>60</v>
      </c>
      <c r="J69" s="24" t="s">
        <v>208</v>
      </c>
      <c r="K69" s="24">
        <v>48.59</v>
      </c>
      <c r="L69" s="24" t="s">
        <v>164</v>
      </c>
      <c r="M69" s="24" t="s">
        <v>209</v>
      </c>
      <c r="N69" s="24"/>
      <c r="O69" s="24">
        <v>28</v>
      </c>
      <c r="P69" s="24"/>
    </row>
    <row r="70" s="3" customFormat="1" ht="49" customHeight="1" spans="1:17">
      <c r="A70" s="24"/>
      <c r="B70" s="23" t="s">
        <v>307</v>
      </c>
      <c r="C70" s="22"/>
      <c r="D70" s="23"/>
      <c r="E70" s="23"/>
      <c r="F70" s="22"/>
      <c r="G70" s="22">
        <f>G71+G96+G98+G104+G118+G138+G160</f>
        <v>3123.6</v>
      </c>
      <c r="H70" s="22">
        <f>H71+H96+H98+H104+H118+H138+H160</f>
        <v>2212.57</v>
      </c>
      <c r="I70" s="22"/>
      <c r="J70" s="24"/>
      <c r="K70" s="22"/>
      <c r="L70" s="22"/>
      <c r="M70" s="22"/>
      <c r="N70" s="30"/>
      <c r="O70" s="30"/>
      <c r="P70" s="22"/>
      <c r="Q70" s="5"/>
    </row>
    <row r="71" s="3" customFormat="1" ht="49" customHeight="1" spans="1:17">
      <c r="A71" s="24"/>
      <c r="B71" s="23" t="s">
        <v>308</v>
      </c>
      <c r="C71" s="22"/>
      <c r="D71" s="23" t="s">
        <v>309</v>
      </c>
      <c r="E71" s="23"/>
      <c r="F71" s="22"/>
      <c r="G71" s="22">
        <f>SUM(G72:G95)</f>
        <v>1588.6</v>
      </c>
      <c r="H71" s="22">
        <f>SUM(H72:H95)</f>
        <v>1075.59</v>
      </c>
      <c r="I71" s="22"/>
      <c r="J71" s="24"/>
      <c r="K71" s="22"/>
      <c r="L71" s="22"/>
      <c r="M71" s="22"/>
      <c r="N71" s="30"/>
      <c r="O71" s="30"/>
      <c r="P71" s="22"/>
      <c r="Q71" s="5"/>
    </row>
    <row r="72" s="6" customFormat="1" ht="50" customHeight="1" spans="1:17">
      <c r="A72" s="37">
        <v>55</v>
      </c>
      <c r="B72" s="24" t="s">
        <v>310</v>
      </c>
      <c r="C72" s="24" t="s">
        <v>218</v>
      </c>
      <c r="D72" s="25" t="s">
        <v>311</v>
      </c>
      <c r="E72" s="24" t="s">
        <v>312</v>
      </c>
      <c r="F72" s="24" t="s">
        <v>313</v>
      </c>
      <c r="G72" s="24">
        <v>100</v>
      </c>
      <c r="H72" s="24">
        <v>70.93</v>
      </c>
      <c r="I72" s="24" t="s">
        <v>60</v>
      </c>
      <c r="J72" s="24" t="s">
        <v>314</v>
      </c>
      <c r="K72" s="24">
        <v>70.93</v>
      </c>
      <c r="L72" s="24" t="s">
        <v>77</v>
      </c>
      <c r="M72" s="24" t="s">
        <v>221</v>
      </c>
      <c r="N72" s="26"/>
      <c r="O72" s="26">
        <v>36</v>
      </c>
      <c r="P72" s="24"/>
      <c r="Q72" s="36"/>
    </row>
    <row r="73" s="6" customFormat="1" ht="50" customHeight="1" spans="1:17">
      <c r="A73" s="37">
        <v>56</v>
      </c>
      <c r="B73" s="24" t="s">
        <v>315</v>
      </c>
      <c r="C73" s="24" t="s">
        <v>238</v>
      </c>
      <c r="D73" s="25" t="s">
        <v>316</v>
      </c>
      <c r="E73" s="24" t="s">
        <v>312</v>
      </c>
      <c r="F73" s="24" t="s">
        <v>313</v>
      </c>
      <c r="G73" s="24">
        <v>107</v>
      </c>
      <c r="H73" s="24">
        <v>75.88</v>
      </c>
      <c r="I73" s="24" t="s">
        <v>60</v>
      </c>
      <c r="J73" s="24" t="s">
        <v>314</v>
      </c>
      <c r="K73" s="24">
        <v>75.88</v>
      </c>
      <c r="L73" s="24" t="s">
        <v>77</v>
      </c>
      <c r="M73" s="24" t="s">
        <v>221</v>
      </c>
      <c r="N73" s="26"/>
      <c r="O73" s="26">
        <v>68</v>
      </c>
      <c r="P73" s="24"/>
      <c r="Q73" s="36"/>
    </row>
    <row r="74" s="6" customFormat="1" ht="50" customHeight="1" spans="1:17">
      <c r="A74" s="37">
        <v>57</v>
      </c>
      <c r="B74" s="24" t="s">
        <v>317</v>
      </c>
      <c r="C74" s="24" t="s">
        <v>318</v>
      </c>
      <c r="D74" s="25" t="s">
        <v>319</v>
      </c>
      <c r="E74" s="24" t="s">
        <v>312</v>
      </c>
      <c r="F74" s="24" t="s">
        <v>313</v>
      </c>
      <c r="G74" s="24">
        <v>99.6</v>
      </c>
      <c r="H74" s="24">
        <v>99.6</v>
      </c>
      <c r="I74" s="24" t="s">
        <v>60</v>
      </c>
      <c r="J74" s="24" t="s">
        <v>314</v>
      </c>
      <c r="K74" s="24">
        <v>99.6</v>
      </c>
      <c r="L74" s="24" t="s">
        <v>77</v>
      </c>
      <c r="M74" s="24" t="s">
        <v>221</v>
      </c>
      <c r="N74" s="26"/>
      <c r="O74" s="26">
        <v>47</v>
      </c>
      <c r="P74" s="24"/>
      <c r="Q74" s="36"/>
    </row>
    <row r="75" s="6" customFormat="1" ht="50" customHeight="1" spans="1:17">
      <c r="A75" s="37">
        <v>58</v>
      </c>
      <c r="B75" s="24" t="s">
        <v>320</v>
      </c>
      <c r="C75" s="24" t="s">
        <v>321</v>
      </c>
      <c r="D75" s="25" t="s">
        <v>322</v>
      </c>
      <c r="E75" s="24" t="s">
        <v>312</v>
      </c>
      <c r="F75" s="24" t="s">
        <v>313</v>
      </c>
      <c r="G75" s="24">
        <v>58</v>
      </c>
      <c r="H75" s="24">
        <v>40.66</v>
      </c>
      <c r="I75" s="24" t="s">
        <v>60</v>
      </c>
      <c r="J75" s="24" t="s">
        <v>314</v>
      </c>
      <c r="K75" s="24">
        <v>40.66</v>
      </c>
      <c r="L75" s="24" t="s">
        <v>77</v>
      </c>
      <c r="M75" s="24" t="s">
        <v>221</v>
      </c>
      <c r="N75" s="26"/>
      <c r="O75" s="26">
        <v>39</v>
      </c>
      <c r="P75" s="24"/>
      <c r="Q75" s="36"/>
    </row>
    <row r="76" s="6" customFormat="1" ht="50" customHeight="1" spans="1:17">
      <c r="A76" s="37">
        <v>59</v>
      </c>
      <c r="B76" s="24" t="s">
        <v>323</v>
      </c>
      <c r="C76" s="24" t="s">
        <v>324</v>
      </c>
      <c r="D76" s="25" t="s">
        <v>325</v>
      </c>
      <c r="E76" s="24" t="s">
        <v>326</v>
      </c>
      <c r="F76" s="24" t="s">
        <v>313</v>
      </c>
      <c r="G76" s="24">
        <v>65</v>
      </c>
      <c r="H76" s="24">
        <v>50.1</v>
      </c>
      <c r="I76" s="24" t="s">
        <v>60</v>
      </c>
      <c r="J76" s="24" t="s">
        <v>61</v>
      </c>
      <c r="K76" s="24">
        <v>50.1</v>
      </c>
      <c r="L76" s="24" t="s">
        <v>77</v>
      </c>
      <c r="M76" s="24" t="s">
        <v>221</v>
      </c>
      <c r="N76" s="26"/>
      <c r="O76" s="24">
        <v>25</v>
      </c>
      <c r="P76" s="24"/>
      <c r="Q76" s="36"/>
    </row>
    <row r="77" s="6" customFormat="1" ht="50" customHeight="1" spans="1:17">
      <c r="A77" s="37">
        <v>60</v>
      </c>
      <c r="B77" s="24" t="s">
        <v>327</v>
      </c>
      <c r="C77" s="24" t="s">
        <v>321</v>
      </c>
      <c r="D77" s="25" t="s">
        <v>328</v>
      </c>
      <c r="E77" s="24" t="s">
        <v>329</v>
      </c>
      <c r="F77" s="24" t="s">
        <v>74</v>
      </c>
      <c r="G77" s="24">
        <v>92</v>
      </c>
      <c r="H77" s="24">
        <v>64.53</v>
      </c>
      <c r="I77" s="24" t="s">
        <v>60</v>
      </c>
      <c r="J77" s="24" t="s">
        <v>61</v>
      </c>
      <c r="K77" s="35">
        <v>64.53</v>
      </c>
      <c r="L77" s="24" t="s">
        <v>77</v>
      </c>
      <c r="M77" s="35" t="s">
        <v>221</v>
      </c>
      <c r="N77" s="33"/>
      <c r="O77" s="32">
        <v>22</v>
      </c>
      <c r="P77" s="33"/>
      <c r="Q77" s="36"/>
    </row>
    <row r="78" s="6" customFormat="1" ht="50" customHeight="1" spans="1:17">
      <c r="A78" s="37">
        <v>61</v>
      </c>
      <c r="B78" s="24" t="s">
        <v>330</v>
      </c>
      <c r="C78" s="24" t="s">
        <v>259</v>
      </c>
      <c r="D78" s="25" t="s">
        <v>331</v>
      </c>
      <c r="E78" s="24" t="s">
        <v>332</v>
      </c>
      <c r="F78" s="24" t="s">
        <v>313</v>
      </c>
      <c r="G78" s="24">
        <v>58</v>
      </c>
      <c r="H78" s="24">
        <v>41</v>
      </c>
      <c r="I78" s="24" t="s">
        <v>60</v>
      </c>
      <c r="J78" s="24" t="s">
        <v>333</v>
      </c>
      <c r="K78" s="24">
        <v>41</v>
      </c>
      <c r="L78" s="24" t="s">
        <v>77</v>
      </c>
      <c r="M78" s="24" t="s">
        <v>110</v>
      </c>
      <c r="N78" s="26"/>
      <c r="O78" s="26">
        <v>64</v>
      </c>
      <c r="P78" s="24"/>
      <c r="Q78" s="36"/>
    </row>
    <row r="79" s="6" customFormat="1" ht="50" customHeight="1" spans="1:17">
      <c r="A79" s="37">
        <v>62</v>
      </c>
      <c r="B79" s="24" t="s">
        <v>334</v>
      </c>
      <c r="C79" s="24" t="s">
        <v>335</v>
      </c>
      <c r="D79" s="25" t="s">
        <v>336</v>
      </c>
      <c r="E79" s="24" t="s">
        <v>337</v>
      </c>
      <c r="F79" s="24" t="s">
        <v>313</v>
      </c>
      <c r="G79" s="24">
        <v>135</v>
      </c>
      <c r="H79" s="24">
        <v>93.07</v>
      </c>
      <c r="I79" s="24" t="s">
        <v>60</v>
      </c>
      <c r="J79" s="24" t="s">
        <v>333</v>
      </c>
      <c r="K79" s="24">
        <v>93.07</v>
      </c>
      <c r="L79" s="24" t="s">
        <v>77</v>
      </c>
      <c r="M79" s="24" t="s">
        <v>110</v>
      </c>
      <c r="N79" s="26"/>
      <c r="O79" s="26">
        <v>67</v>
      </c>
      <c r="P79" s="24"/>
      <c r="Q79" s="36"/>
    </row>
    <row r="80" s="6" customFormat="1" ht="50" customHeight="1" spans="1:17">
      <c r="A80" s="37">
        <v>63</v>
      </c>
      <c r="B80" s="24" t="s">
        <v>338</v>
      </c>
      <c r="C80" s="24" t="s">
        <v>339</v>
      </c>
      <c r="D80" s="25" t="s">
        <v>340</v>
      </c>
      <c r="E80" s="24" t="s">
        <v>341</v>
      </c>
      <c r="F80" s="24" t="s">
        <v>313</v>
      </c>
      <c r="G80" s="24">
        <v>25</v>
      </c>
      <c r="H80" s="24">
        <v>15</v>
      </c>
      <c r="I80" s="24" t="s">
        <v>60</v>
      </c>
      <c r="J80" s="24" t="s">
        <v>342</v>
      </c>
      <c r="K80" s="24">
        <v>15</v>
      </c>
      <c r="L80" s="24" t="s">
        <v>77</v>
      </c>
      <c r="M80" s="24" t="s">
        <v>122</v>
      </c>
      <c r="N80" s="26">
        <v>1</v>
      </c>
      <c r="O80" s="26">
        <v>55</v>
      </c>
      <c r="P80" s="24"/>
      <c r="Q80" s="36"/>
    </row>
    <row r="81" s="6" customFormat="1" ht="50" customHeight="1" spans="1:17">
      <c r="A81" s="37">
        <v>64</v>
      </c>
      <c r="B81" s="24" t="s">
        <v>343</v>
      </c>
      <c r="C81" s="24" t="s">
        <v>65</v>
      </c>
      <c r="D81" s="25" t="s">
        <v>344</v>
      </c>
      <c r="E81" s="24" t="s">
        <v>345</v>
      </c>
      <c r="F81" s="24" t="s">
        <v>313</v>
      </c>
      <c r="G81" s="24">
        <v>14</v>
      </c>
      <c r="H81" s="24">
        <v>9.4</v>
      </c>
      <c r="I81" s="24" t="s">
        <v>60</v>
      </c>
      <c r="J81" s="24" t="s">
        <v>346</v>
      </c>
      <c r="K81" s="24">
        <v>9.4</v>
      </c>
      <c r="L81" s="24" t="s">
        <v>77</v>
      </c>
      <c r="M81" s="24" t="s">
        <v>204</v>
      </c>
      <c r="N81" s="26">
        <v>1</v>
      </c>
      <c r="O81" s="26">
        <v>110</v>
      </c>
      <c r="P81" s="24"/>
      <c r="Q81" s="36"/>
    </row>
    <row r="82" s="6" customFormat="1" ht="50" customHeight="1" spans="1:17">
      <c r="A82" s="37">
        <v>65</v>
      </c>
      <c r="B82" s="24" t="s">
        <v>347</v>
      </c>
      <c r="C82" s="24" t="s">
        <v>348</v>
      </c>
      <c r="D82" s="25" t="s">
        <v>349</v>
      </c>
      <c r="E82" s="24" t="s">
        <v>350</v>
      </c>
      <c r="F82" s="24" t="s">
        <v>313</v>
      </c>
      <c r="G82" s="24">
        <v>30</v>
      </c>
      <c r="H82" s="24">
        <v>10</v>
      </c>
      <c r="I82" s="24" t="s">
        <v>60</v>
      </c>
      <c r="J82" s="24" t="s">
        <v>351</v>
      </c>
      <c r="K82" s="24">
        <v>10</v>
      </c>
      <c r="L82" s="24" t="s">
        <v>77</v>
      </c>
      <c r="M82" s="24" t="s">
        <v>209</v>
      </c>
      <c r="N82" s="26">
        <v>1</v>
      </c>
      <c r="O82" s="26">
        <v>80</v>
      </c>
      <c r="P82" s="24"/>
      <c r="Q82" s="36"/>
    </row>
    <row r="83" s="6" customFormat="1" ht="50" customHeight="1" spans="1:17">
      <c r="A83" s="37">
        <v>66</v>
      </c>
      <c r="B83" s="24" t="s">
        <v>352</v>
      </c>
      <c r="C83" s="24" t="s">
        <v>353</v>
      </c>
      <c r="D83" s="25" t="s">
        <v>354</v>
      </c>
      <c r="E83" s="24" t="s">
        <v>350</v>
      </c>
      <c r="F83" s="24" t="s">
        <v>313</v>
      </c>
      <c r="G83" s="24">
        <v>110</v>
      </c>
      <c r="H83" s="24">
        <v>43</v>
      </c>
      <c r="I83" s="24" t="s">
        <v>60</v>
      </c>
      <c r="J83" s="24" t="s">
        <v>355</v>
      </c>
      <c r="K83" s="24">
        <v>43</v>
      </c>
      <c r="L83" s="24" t="s">
        <v>77</v>
      </c>
      <c r="M83" s="24" t="s">
        <v>214</v>
      </c>
      <c r="N83" s="26">
        <v>2</v>
      </c>
      <c r="O83" s="26">
        <v>181</v>
      </c>
      <c r="P83" s="24"/>
      <c r="Q83" s="36"/>
    </row>
    <row r="84" s="6" customFormat="1" ht="50" customHeight="1" spans="1:17">
      <c r="A84" s="37">
        <v>67</v>
      </c>
      <c r="B84" s="24" t="s">
        <v>356</v>
      </c>
      <c r="C84" s="24" t="s">
        <v>357</v>
      </c>
      <c r="D84" s="25" t="s">
        <v>358</v>
      </c>
      <c r="E84" s="24" t="s">
        <v>140</v>
      </c>
      <c r="F84" s="24" t="s">
        <v>313</v>
      </c>
      <c r="G84" s="24">
        <v>63</v>
      </c>
      <c r="H84" s="24">
        <v>43.38</v>
      </c>
      <c r="I84" s="24" t="s">
        <v>60</v>
      </c>
      <c r="J84" s="24" t="s">
        <v>359</v>
      </c>
      <c r="K84" s="24">
        <v>43.38</v>
      </c>
      <c r="L84" s="24" t="s">
        <v>77</v>
      </c>
      <c r="M84" s="24" t="s">
        <v>360</v>
      </c>
      <c r="N84" s="26"/>
      <c r="O84" s="26">
        <v>43</v>
      </c>
      <c r="P84" s="24"/>
      <c r="Q84" s="36"/>
    </row>
    <row r="85" s="6" customFormat="1" ht="50" customHeight="1" spans="1:17">
      <c r="A85" s="37">
        <v>68</v>
      </c>
      <c r="B85" s="24" t="s">
        <v>361</v>
      </c>
      <c r="C85" s="24" t="s">
        <v>362</v>
      </c>
      <c r="D85" s="25" t="s">
        <v>363</v>
      </c>
      <c r="E85" s="24" t="s">
        <v>140</v>
      </c>
      <c r="F85" s="24" t="s">
        <v>313</v>
      </c>
      <c r="G85" s="24">
        <v>35</v>
      </c>
      <c r="H85" s="24">
        <v>24.53</v>
      </c>
      <c r="I85" s="24" t="s">
        <v>60</v>
      </c>
      <c r="J85" s="24" t="s">
        <v>364</v>
      </c>
      <c r="K85" s="24">
        <v>24.53</v>
      </c>
      <c r="L85" s="24" t="s">
        <v>77</v>
      </c>
      <c r="M85" s="24" t="s">
        <v>360</v>
      </c>
      <c r="N85" s="26">
        <v>1</v>
      </c>
      <c r="O85" s="26">
        <v>90</v>
      </c>
      <c r="P85" s="24"/>
      <c r="Q85" s="36"/>
    </row>
    <row r="86" s="6" customFormat="1" ht="50" customHeight="1" spans="1:17">
      <c r="A86" s="37">
        <v>69</v>
      </c>
      <c r="B86" s="24" t="s">
        <v>365</v>
      </c>
      <c r="C86" s="24" t="s">
        <v>366</v>
      </c>
      <c r="D86" s="25" t="s">
        <v>367</v>
      </c>
      <c r="E86" s="24" t="s">
        <v>368</v>
      </c>
      <c r="F86" s="24" t="s">
        <v>313</v>
      </c>
      <c r="G86" s="24">
        <v>112</v>
      </c>
      <c r="H86" s="24">
        <v>77.16</v>
      </c>
      <c r="I86" s="24" t="s">
        <v>60</v>
      </c>
      <c r="J86" s="24" t="s">
        <v>369</v>
      </c>
      <c r="K86" s="24">
        <v>77.16</v>
      </c>
      <c r="L86" s="24" t="s">
        <v>77</v>
      </c>
      <c r="M86" s="24" t="s">
        <v>360</v>
      </c>
      <c r="N86" s="26">
        <v>3</v>
      </c>
      <c r="O86" s="26">
        <v>201</v>
      </c>
      <c r="P86" s="24"/>
      <c r="Q86" s="36"/>
    </row>
    <row r="87" s="6" customFormat="1" ht="50" customHeight="1" spans="1:17">
      <c r="A87" s="37">
        <v>70</v>
      </c>
      <c r="B87" s="24" t="s">
        <v>370</v>
      </c>
      <c r="C87" s="24" t="s">
        <v>371</v>
      </c>
      <c r="D87" s="25" t="s">
        <v>372</v>
      </c>
      <c r="E87" s="24" t="s">
        <v>373</v>
      </c>
      <c r="F87" s="24" t="s">
        <v>313</v>
      </c>
      <c r="G87" s="24">
        <v>35</v>
      </c>
      <c r="H87" s="24">
        <v>24.27</v>
      </c>
      <c r="I87" s="24" t="s">
        <v>60</v>
      </c>
      <c r="J87" s="24" t="s">
        <v>374</v>
      </c>
      <c r="K87" s="24">
        <v>24.27</v>
      </c>
      <c r="L87" s="24" t="s">
        <v>77</v>
      </c>
      <c r="M87" s="24" t="s">
        <v>151</v>
      </c>
      <c r="N87" s="26">
        <v>1</v>
      </c>
      <c r="O87" s="26">
        <v>117</v>
      </c>
      <c r="P87" s="24"/>
      <c r="Q87" s="36"/>
    </row>
    <row r="88" s="6" customFormat="1" ht="50" customHeight="1" spans="1:17">
      <c r="A88" s="37">
        <v>71</v>
      </c>
      <c r="B88" s="24" t="s">
        <v>375</v>
      </c>
      <c r="C88" s="24" t="s">
        <v>376</v>
      </c>
      <c r="D88" s="25" t="s">
        <v>377</v>
      </c>
      <c r="E88" s="24" t="s">
        <v>378</v>
      </c>
      <c r="F88" s="24" t="s">
        <v>313</v>
      </c>
      <c r="G88" s="24">
        <v>50</v>
      </c>
      <c r="H88" s="24">
        <v>34</v>
      </c>
      <c r="I88" s="24" t="s">
        <v>60</v>
      </c>
      <c r="J88" s="24" t="s">
        <v>379</v>
      </c>
      <c r="K88" s="24">
        <v>34</v>
      </c>
      <c r="L88" s="24" t="s">
        <v>77</v>
      </c>
      <c r="M88" s="24" t="s">
        <v>380</v>
      </c>
      <c r="N88" s="26">
        <v>1</v>
      </c>
      <c r="O88" s="26">
        <v>56</v>
      </c>
      <c r="P88" s="24"/>
      <c r="Q88" s="36"/>
    </row>
    <row r="89" s="6" customFormat="1" ht="50" customHeight="1" spans="1:17">
      <c r="A89" s="37">
        <v>72</v>
      </c>
      <c r="B89" s="24" t="s">
        <v>381</v>
      </c>
      <c r="C89" s="24" t="s">
        <v>382</v>
      </c>
      <c r="D89" s="25" t="s">
        <v>383</v>
      </c>
      <c r="E89" s="24" t="s">
        <v>384</v>
      </c>
      <c r="F89" s="24" t="s">
        <v>313</v>
      </c>
      <c r="G89" s="24">
        <v>70</v>
      </c>
      <c r="H89" s="24">
        <v>50</v>
      </c>
      <c r="I89" s="24" t="s">
        <v>60</v>
      </c>
      <c r="J89" s="24" t="s">
        <v>379</v>
      </c>
      <c r="K89" s="24">
        <v>50</v>
      </c>
      <c r="L89" s="24" t="s">
        <v>77</v>
      </c>
      <c r="M89" s="24" t="s">
        <v>380</v>
      </c>
      <c r="N89" s="26">
        <v>3</v>
      </c>
      <c r="O89" s="26">
        <v>266</v>
      </c>
      <c r="P89" s="24"/>
      <c r="Q89" s="36"/>
    </row>
    <row r="90" s="6" customFormat="1" ht="50" customHeight="1" spans="1:17">
      <c r="A90" s="37">
        <v>73</v>
      </c>
      <c r="B90" s="26" t="s">
        <v>385</v>
      </c>
      <c r="C90" s="26" t="s">
        <v>386</v>
      </c>
      <c r="D90" s="27" t="s">
        <v>387</v>
      </c>
      <c r="E90" s="26" t="s">
        <v>388</v>
      </c>
      <c r="F90" s="26" t="s">
        <v>313</v>
      </c>
      <c r="G90" s="24">
        <v>35</v>
      </c>
      <c r="H90" s="24">
        <v>25</v>
      </c>
      <c r="I90" s="24" t="s">
        <v>60</v>
      </c>
      <c r="J90" s="24" t="s">
        <v>389</v>
      </c>
      <c r="K90" s="24">
        <v>25</v>
      </c>
      <c r="L90" s="24" t="s">
        <v>77</v>
      </c>
      <c r="M90" s="26" t="s">
        <v>192</v>
      </c>
      <c r="N90" s="26"/>
      <c r="O90" s="26">
        <v>49</v>
      </c>
      <c r="P90" s="24"/>
      <c r="Q90" s="36"/>
    </row>
    <row r="91" s="6" customFormat="1" ht="50" customHeight="1" spans="1:17">
      <c r="A91" s="37">
        <v>74</v>
      </c>
      <c r="B91" s="26" t="s">
        <v>390</v>
      </c>
      <c r="C91" s="26" t="s">
        <v>391</v>
      </c>
      <c r="D91" s="27" t="s">
        <v>392</v>
      </c>
      <c r="E91" s="26" t="s">
        <v>393</v>
      </c>
      <c r="F91" s="26" t="s">
        <v>313</v>
      </c>
      <c r="G91" s="24">
        <v>70</v>
      </c>
      <c r="H91" s="24">
        <v>48.2</v>
      </c>
      <c r="I91" s="24" t="s">
        <v>60</v>
      </c>
      <c r="J91" s="24" t="s">
        <v>394</v>
      </c>
      <c r="K91" s="24">
        <v>48.2</v>
      </c>
      <c r="L91" s="24" t="s">
        <v>77</v>
      </c>
      <c r="M91" s="26" t="s">
        <v>192</v>
      </c>
      <c r="N91" s="26">
        <v>1</v>
      </c>
      <c r="O91" s="26">
        <v>93</v>
      </c>
      <c r="P91" s="24"/>
      <c r="Q91" s="36"/>
    </row>
    <row r="92" s="6" customFormat="1" ht="50" customHeight="1" spans="1:17">
      <c r="A92" s="37">
        <v>75</v>
      </c>
      <c r="B92" s="26" t="s">
        <v>395</v>
      </c>
      <c r="C92" s="26" t="s">
        <v>396</v>
      </c>
      <c r="D92" s="27" t="s">
        <v>397</v>
      </c>
      <c r="E92" s="26" t="s">
        <v>398</v>
      </c>
      <c r="F92" s="26" t="s">
        <v>313</v>
      </c>
      <c r="G92" s="24">
        <v>45</v>
      </c>
      <c r="H92" s="24">
        <v>15</v>
      </c>
      <c r="I92" s="24" t="s">
        <v>60</v>
      </c>
      <c r="J92" s="24" t="s">
        <v>399</v>
      </c>
      <c r="K92" s="24">
        <v>15</v>
      </c>
      <c r="L92" s="24" t="s">
        <v>77</v>
      </c>
      <c r="M92" s="26" t="s">
        <v>173</v>
      </c>
      <c r="N92" s="26"/>
      <c r="O92" s="26">
        <v>149</v>
      </c>
      <c r="P92" s="24"/>
      <c r="Q92" s="36"/>
    </row>
    <row r="93" s="6" customFormat="1" ht="50" customHeight="1" spans="1:17">
      <c r="A93" s="37">
        <v>76</v>
      </c>
      <c r="B93" s="24" t="s">
        <v>400</v>
      </c>
      <c r="C93" s="24" t="s">
        <v>126</v>
      </c>
      <c r="D93" s="25" t="s">
        <v>401</v>
      </c>
      <c r="E93" s="24" t="s">
        <v>402</v>
      </c>
      <c r="F93" s="24" t="s">
        <v>59</v>
      </c>
      <c r="G93" s="24">
        <v>95</v>
      </c>
      <c r="H93" s="24">
        <v>68.17</v>
      </c>
      <c r="I93" s="24" t="s">
        <v>60</v>
      </c>
      <c r="J93" s="24" t="s">
        <v>403</v>
      </c>
      <c r="K93" s="24">
        <v>68.17</v>
      </c>
      <c r="L93" s="24" t="s">
        <v>77</v>
      </c>
      <c r="M93" s="24" t="s">
        <v>178</v>
      </c>
      <c r="N93" s="33"/>
      <c r="O93" s="33">
        <v>21</v>
      </c>
      <c r="P93" s="33"/>
      <c r="Q93" s="36"/>
    </row>
    <row r="94" s="6" customFormat="1" ht="50" customHeight="1" spans="1:17">
      <c r="A94" s="37">
        <v>77</v>
      </c>
      <c r="B94" s="24" t="s">
        <v>404</v>
      </c>
      <c r="C94" s="24" t="s">
        <v>405</v>
      </c>
      <c r="D94" s="25" t="s">
        <v>406</v>
      </c>
      <c r="E94" s="24" t="s">
        <v>402</v>
      </c>
      <c r="F94" s="24" t="s">
        <v>59</v>
      </c>
      <c r="G94" s="24">
        <v>45</v>
      </c>
      <c r="H94" s="24">
        <v>28.71</v>
      </c>
      <c r="I94" s="24" t="s">
        <v>60</v>
      </c>
      <c r="J94" s="24" t="s">
        <v>403</v>
      </c>
      <c r="K94" s="24">
        <v>28.71</v>
      </c>
      <c r="L94" s="24" t="s">
        <v>77</v>
      </c>
      <c r="M94" s="24" t="s">
        <v>178</v>
      </c>
      <c r="N94" s="33"/>
      <c r="O94" s="33">
        <v>23</v>
      </c>
      <c r="P94" s="33"/>
      <c r="Q94" s="36"/>
    </row>
    <row r="95" s="6" customFormat="1" ht="50" customHeight="1" spans="1:17">
      <c r="A95" s="37">
        <v>78</v>
      </c>
      <c r="B95" s="24" t="s">
        <v>407</v>
      </c>
      <c r="C95" s="24" t="s">
        <v>408</v>
      </c>
      <c r="D95" s="25" t="s">
        <v>409</v>
      </c>
      <c r="E95" s="24" t="s">
        <v>410</v>
      </c>
      <c r="F95" s="24" t="s">
        <v>411</v>
      </c>
      <c r="G95" s="24">
        <v>40</v>
      </c>
      <c r="H95" s="24">
        <v>24</v>
      </c>
      <c r="I95" s="24" t="s">
        <v>60</v>
      </c>
      <c r="J95" s="24" t="s">
        <v>412</v>
      </c>
      <c r="K95" s="24">
        <v>24</v>
      </c>
      <c r="L95" s="24" t="s">
        <v>77</v>
      </c>
      <c r="M95" s="24" t="s">
        <v>413</v>
      </c>
      <c r="N95" s="26"/>
      <c r="O95" s="24">
        <v>79</v>
      </c>
      <c r="P95" s="24"/>
      <c r="Q95" s="36"/>
    </row>
    <row r="96" s="3" customFormat="1" ht="58" customHeight="1" spans="1:17">
      <c r="A96" s="24"/>
      <c r="B96" s="22" t="s">
        <v>26</v>
      </c>
      <c r="C96" s="22"/>
      <c r="D96" s="23" t="s">
        <v>414</v>
      </c>
      <c r="E96" s="22"/>
      <c r="F96" s="22"/>
      <c r="G96" s="22">
        <f>G97</f>
        <v>150</v>
      </c>
      <c r="H96" s="22">
        <f>H97</f>
        <v>94.2</v>
      </c>
      <c r="I96" s="22"/>
      <c r="J96" s="24"/>
      <c r="K96" s="22"/>
      <c r="L96" s="22"/>
      <c r="M96" s="22"/>
      <c r="N96" s="30"/>
      <c r="O96" s="30"/>
      <c r="P96" s="22"/>
      <c r="Q96" s="5"/>
    </row>
    <row r="97" s="6" customFormat="1" ht="50" customHeight="1" spans="1:17">
      <c r="A97" s="37">
        <v>79</v>
      </c>
      <c r="B97" s="24" t="s">
        <v>415</v>
      </c>
      <c r="C97" s="24" t="s">
        <v>416</v>
      </c>
      <c r="D97" s="25" t="s">
        <v>417</v>
      </c>
      <c r="E97" s="24" t="s">
        <v>418</v>
      </c>
      <c r="F97" s="24" t="s">
        <v>313</v>
      </c>
      <c r="G97" s="24">
        <v>150</v>
      </c>
      <c r="H97" s="24">
        <v>94.2</v>
      </c>
      <c r="I97" s="24" t="s">
        <v>60</v>
      </c>
      <c r="J97" s="24" t="s">
        <v>419</v>
      </c>
      <c r="K97" s="24">
        <v>94.2</v>
      </c>
      <c r="L97" s="24" t="s">
        <v>77</v>
      </c>
      <c r="M97" s="24" t="s">
        <v>255</v>
      </c>
      <c r="N97" s="26"/>
      <c r="O97" s="26">
        <v>206</v>
      </c>
      <c r="P97" s="37"/>
      <c r="Q97" s="36"/>
    </row>
    <row r="98" s="5" customFormat="1" ht="62" customHeight="1" spans="1:16">
      <c r="A98" s="24"/>
      <c r="B98" s="22" t="s">
        <v>27</v>
      </c>
      <c r="C98" s="22"/>
      <c r="D98" s="23" t="s">
        <v>420</v>
      </c>
      <c r="E98" s="22"/>
      <c r="F98" s="22"/>
      <c r="G98" s="22">
        <f>G99+G100+G101+G102+G103</f>
        <v>397</v>
      </c>
      <c r="H98" s="22">
        <f>H99+H100+H101+H102+H103</f>
        <v>307.78</v>
      </c>
      <c r="I98" s="22"/>
      <c r="J98" s="24"/>
      <c r="K98" s="22"/>
      <c r="L98" s="22"/>
      <c r="M98" s="22"/>
      <c r="N98" s="30"/>
      <c r="O98" s="30"/>
      <c r="P98" s="22"/>
    </row>
    <row r="99" s="6" customFormat="1" ht="50" customHeight="1" spans="1:17">
      <c r="A99" s="37">
        <v>80</v>
      </c>
      <c r="B99" s="24" t="s">
        <v>421</v>
      </c>
      <c r="C99" s="24" t="s">
        <v>240</v>
      </c>
      <c r="D99" s="25" t="s">
        <v>422</v>
      </c>
      <c r="E99" s="24" t="s">
        <v>140</v>
      </c>
      <c r="F99" s="24" t="s">
        <v>313</v>
      </c>
      <c r="G99" s="24">
        <v>42</v>
      </c>
      <c r="H99" s="24">
        <v>30</v>
      </c>
      <c r="I99" s="24" t="s">
        <v>60</v>
      </c>
      <c r="J99" s="24" t="s">
        <v>423</v>
      </c>
      <c r="K99" s="24">
        <v>30</v>
      </c>
      <c r="L99" s="24" t="s">
        <v>77</v>
      </c>
      <c r="M99" s="24" t="s">
        <v>99</v>
      </c>
      <c r="N99" s="26"/>
      <c r="O99" s="24">
        <v>9</v>
      </c>
      <c r="P99" s="24"/>
      <c r="Q99" s="36"/>
    </row>
    <row r="100" s="6" customFormat="1" ht="50" customHeight="1" spans="1:17">
      <c r="A100" s="37">
        <v>81</v>
      </c>
      <c r="B100" s="24" t="s">
        <v>424</v>
      </c>
      <c r="C100" s="24" t="s">
        <v>240</v>
      </c>
      <c r="D100" s="25" t="s">
        <v>425</v>
      </c>
      <c r="E100" s="24" t="s">
        <v>140</v>
      </c>
      <c r="F100" s="24" t="s">
        <v>162</v>
      </c>
      <c r="G100" s="24">
        <v>97</v>
      </c>
      <c r="H100" s="24">
        <v>93</v>
      </c>
      <c r="I100" s="24" t="s">
        <v>60</v>
      </c>
      <c r="J100" s="24" t="s">
        <v>426</v>
      </c>
      <c r="K100" s="24">
        <v>93</v>
      </c>
      <c r="L100" s="24" t="s">
        <v>77</v>
      </c>
      <c r="M100" s="24" t="s">
        <v>99</v>
      </c>
      <c r="N100" s="26"/>
      <c r="O100" s="24">
        <v>51</v>
      </c>
      <c r="P100" s="24"/>
      <c r="Q100" s="36"/>
    </row>
    <row r="101" s="6" customFormat="1" ht="50" customHeight="1" spans="1:17">
      <c r="A101" s="37">
        <v>82</v>
      </c>
      <c r="B101" s="24" t="s">
        <v>427</v>
      </c>
      <c r="C101" s="24" t="s">
        <v>240</v>
      </c>
      <c r="D101" s="25" t="s">
        <v>428</v>
      </c>
      <c r="E101" s="24" t="s">
        <v>140</v>
      </c>
      <c r="F101" s="24" t="s">
        <v>313</v>
      </c>
      <c r="G101" s="24">
        <v>134</v>
      </c>
      <c r="H101" s="24">
        <v>94.59</v>
      </c>
      <c r="I101" s="24" t="s">
        <v>60</v>
      </c>
      <c r="J101" s="24" t="s">
        <v>429</v>
      </c>
      <c r="K101" s="24">
        <v>94.59</v>
      </c>
      <c r="L101" s="24" t="s">
        <v>77</v>
      </c>
      <c r="M101" s="24" t="s">
        <v>99</v>
      </c>
      <c r="N101" s="26"/>
      <c r="O101" s="26">
        <v>51</v>
      </c>
      <c r="P101" s="24"/>
      <c r="Q101" s="36"/>
    </row>
    <row r="102" s="6" customFormat="1" ht="50" customHeight="1" spans="1:17">
      <c r="A102" s="37">
        <v>83</v>
      </c>
      <c r="B102" s="24" t="s">
        <v>430</v>
      </c>
      <c r="C102" s="24" t="s">
        <v>240</v>
      </c>
      <c r="D102" s="25" t="s">
        <v>431</v>
      </c>
      <c r="E102" s="24" t="s">
        <v>140</v>
      </c>
      <c r="F102" s="24" t="s">
        <v>313</v>
      </c>
      <c r="G102" s="24">
        <v>18</v>
      </c>
      <c r="H102" s="24">
        <v>14.62</v>
      </c>
      <c r="I102" s="24" t="s">
        <v>60</v>
      </c>
      <c r="J102" s="24" t="s">
        <v>432</v>
      </c>
      <c r="K102" s="24">
        <v>14.62</v>
      </c>
      <c r="L102" s="24" t="s">
        <v>77</v>
      </c>
      <c r="M102" s="24" t="s">
        <v>99</v>
      </c>
      <c r="N102" s="26"/>
      <c r="O102" s="26">
        <v>51</v>
      </c>
      <c r="P102" s="24"/>
      <c r="Q102" s="36"/>
    </row>
    <row r="103" s="6" customFormat="1" ht="50" customHeight="1" spans="1:17">
      <c r="A103" s="37">
        <v>84</v>
      </c>
      <c r="B103" s="24" t="s">
        <v>433</v>
      </c>
      <c r="C103" s="24" t="s">
        <v>240</v>
      </c>
      <c r="D103" s="25" t="s">
        <v>434</v>
      </c>
      <c r="E103" s="24" t="s">
        <v>140</v>
      </c>
      <c r="F103" s="24" t="s">
        <v>313</v>
      </c>
      <c r="G103" s="24">
        <v>106</v>
      </c>
      <c r="H103" s="24">
        <v>75.57</v>
      </c>
      <c r="I103" s="24" t="s">
        <v>60</v>
      </c>
      <c r="J103" s="24" t="s">
        <v>435</v>
      </c>
      <c r="K103" s="24">
        <v>75.57</v>
      </c>
      <c r="L103" s="24" t="s">
        <v>77</v>
      </c>
      <c r="M103" s="24" t="s">
        <v>99</v>
      </c>
      <c r="N103" s="26"/>
      <c r="O103" s="26">
        <v>51</v>
      </c>
      <c r="P103" s="24"/>
      <c r="Q103" s="36"/>
    </row>
    <row r="104" s="3" customFormat="1" ht="69" customHeight="1" spans="1:17">
      <c r="A104" s="24"/>
      <c r="B104" s="23" t="s">
        <v>28</v>
      </c>
      <c r="C104" s="22"/>
      <c r="D104" s="23" t="s">
        <v>436</v>
      </c>
      <c r="E104" s="23"/>
      <c r="F104" s="22"/>
      <c r="G104" s="22">
        <f>SUM(G105:G117)</f>
        <v>238</v>
      </c>
      <c r="H104" s="22">
        <f>SUM(H105:H117)</f>
        <v>186.2</v>
      </c>
      <c r="I104" s="22"/>
      <c r="J104" s="24"/>
      <c r="K104" s="22"/>
      <c r="L104" s="22"/>
      <c r="M104" s="22"/>
      <c r="N104" s="30"/>
      <c r="O104" s="30"/>
      <c r="P104" s="22"/>
      <c r="Q104" s="5"/>
    </row>
    <row r="105" s="5" customFormat="1" ht="48" customHeight="1" spans="1:16">
      <c r="A105" s="24">
        <v>85</v>
      </c>
      <c r="B105" s="24" t="s">
        <v>437</v>
      </c>
      <c r="C105" s="24" t="s">
        <v>438</v>
      </c>
      <c r="D105" s="25" t="s">
        <v>439</v>
      </c>
      <c r="E105" s="24" t="s">
        <v>440</v>
      </c>
      <c r="F105" s="24" t="s">
        <v>162</v>
      </c>
      <c r="G105" s="24">
        <v>18</v>
      </c>
      <c r="H105" s="24">
        <v>15</v>
      </c>
      <c r="I105" s="24" t="s">
        <v>60</v>
      </c>
      <c r="J105" s="24" t="s">
        <v>441</v>
      </c>
      <c r="K105" s="24">
        <v>15</v>
      </c>
      <c r="L105" s="24" t="s">
        <v>442</v>
      </c>
      <c r="M105" s="24" t="s">
        <v>438</v>
      </c>
      <c r="N105" s="24"/>
      <c r="O105" s="24"/>
      <c r="P105" s="24"/>
    </row>
    <row r="106" s="5" customFormat="1" ht="48" customHeight="1" spans="1:16">
      <c r="A106" s="24">
        <v>86</v>
      </c>
      <c r="B106" s="26" t="s">
        <v>443</v>
      </c>
      <c r="C106" s="26" t="s">
        <v>444</v>
      </c>
      <c r="D106" s="27" t="s">
        <v>445</v>
      </c>
      <c r="E106" s="26" t="s">
        <v>446</v>
      </c>
      <c r="F106" s="26" t="s">
        <v>162</v>
      </c>
      <c r="G106" s="24">
        <v>12</v>
      </c>
      <c r="H106" s="24">
        <v>9</v>
      </c>
      <c r="I106" s="24" t="s">
        <v>60</v>
      </c>
      <c r="J106" s="24" t="s">
        <v>447</v>
      </c>
      <c r="K106" s="24">
        <v>9</v>
      </c>
      <c r="L106" s="26" t="s">
        <v>442</v>
      </c>
      <c r="M106" s="26" t="s">
        <v>178</v>
      </c>
      <c r="N106" s="26"/>
      <c r="O106" s="24">
        <v>32</v>
      </c>
      <c r="P106" s="24"/>
    </row>
    <row r="107" s="5" customFormat="1" ht="48" customHeight="1" spans="1:16">
      <c r="A107" s="24">
        <v>87</v>
      </c>
      <c r="B107" s="26" t="s">
        <v>448</v>
      </c>
      <c r="C107" s="26" t="s">
        <v>449</v>
      </c>
      <c r="D107" s="27" t="s">
        <v>450</v>
      </c>
      <c r="E107" s="24" t="s">
        <v>140</v>
      </c>
      <c r="F107" s="26" t="s">
        <v>162</v>
      </c>
      <c r="G107" s="24">
        <v>12</v>
      </c>
      <c r="H107" s="24">
        <v>9</v>
      </c>
      <c r="I107" s="24" t="s">
        <v>60</v>
      </c>
      <c r="J107" s="24" t="s">
        <v>451</v>
      </c>
      <c r="K107" s="24">
        <v>9</v>
      </c>
      <c r="L107" s="26" t="s">
        <v>442</v>
      </c>
      <c r="M107" s="26" t="s">
        <v>183</v>
      </c>
      <c r="N107" s="26"/>
      <c r="O107" s="24">
        <v>25</v>
      </c>
      <c r="P107" s="24"/>
    </row>
    <row r="108" s="5" customFormat="1" ht="48" customHeight="1" spans="1:16">
      <c r="A108" s="24">
        <v>88</v>
      </c>
      <c r="B108" s="26" t="s">
        <v>452</v>
      </c>
      <c r="C108" s="26" t="s">
        <v>453</v>
      </c>
      <c r="D108" s="27" t="s">
        <v>445</v>
      </c>
      <c r="E108" s="26" t="s">
        <v>454</v>
      </c>
      <c r="F108" s="26" t="s">
        <v>162</v>
      </c>
      <c r="G108" s="24">
        <v>12</v>
      </c>
      <c r="H108" s="24">
        <v>9</v>
      </c>
      <c r="I108" s="24" t="s">
        <v>60</v>
      </c>
      <c r="J108" s="24" t="s">
        <v>455</v>
      </c>
      <c r="K108" s="24">
        <v>9</v>
      </c>
      <c r="L108" s="26" t="s">
        <v>442</v>
      </c>
      <c r="M108" s="26" t="s">
        <v>278</v>
      </c>
      <c r="N108" s="26"/>
      <c r="O108" s="24">
        <v>18</v>
      </c>
      <c r="P108" s="24"/>
    </row>
    <row r="109" s="5" customFormat="1" ht="48" customHeight="1" spans="1:16">
      <c r="A109" s="24">
        <v>89</v>
      </c>
      <c r="B109" s="26" t="s">
        <v>456</v>
      </c>
      <c r="C109" s="26" t="s">
        <v>457</v>
      </c>
      <c r="D109" s="27" t="s">
        <v>458</v>
      </c>
      <c r="E109" s="26" t="s">
        <v>459</v>
      </c>
      <c r="F109" s="26" t="s">
        <v>162</v>
      </c>
      <c r="G109" s="24">
        <v>8</v>
      </c>
      <c r="H109" s="24">
        <v>6</v>
      </c>
      <c r="I109" s="24" t="s">
        <v>60</v>
      </c>
      <c r="J109" s="24" t="s">
        <v>441</v>
      </c>
      <c r="K109" s="24">
        <v>6</v>
      </c>
      <c r="L109" s="26" t="s">
        <v>442</v>
      </c>
      <c r="M109" s="26" t="s">
        <v>116</v>
      </c>
      <c r="N109" s="26"/>
      <c r="O109" s="24">
        <v>25</v>
      </c>
      <c r="P109" s="24"/>
    </row>
    <row r="110" s="5" customFormat="1" ht="48" customHeight="1" spans="1:16">
      <c r="A110" s="24">
        <v>90</v>
      </c>
      <c r="B110" s="26" t="s">
        <v>460</v>
      </c>
      <c r="C110" s="26" t="s">
        <v>461</v>
      </c>
      <c r="D110" s="27" t="s">
        <v>462</v>
      </c>
      <c r="E110" s="26" t="s">
        <v>463</v>
      </c>
      <c r="F110" s="26" t="s">
        <v>162</v>
      </c>
      <c r="G110" s="24">
        <v>6</v>
      </c>
      <c r="H110" s="24">
        <v>4.2</v>
      </c>
      <c r="I110" s="24" t="s">
        <v>60</v>
      </c>
      <c r="J110" s="24" t="s">
        <v>464</v>
      </c>
      <c r="K110" s="24">
        <v>4.2</v>
      </c>
      <c r="L110" s="26" t="s">
        <v>442</v>
      </c>
      <c r="M110" s="26" t="s">
        <v>209</v>
      </c>
      <c r="N110" s="26"/>
      <c r="O110" s="24">
        <v>21</v>
      </c>
      <c r="P110" s="24"/>
    </row>
    <row r="111" s="5" customFormat="1" ht="48" customHeight="1" spans="1:16">
      <c r="A111" s="24">
        <v>91</v>
      </c>
      <c r="B111" s="26" t="s">
        <v>465</v>
      </c>
      <c r="C111" s="26" t="s">
        <v>362</v>
      </c>
      <c r="D111" s="27" t="s">
        <v>466</v>
      </c>
      <c r="E111" s="26" t="s">
        <v>467</v>
      </c>
      <c r="F111" s="26" t="s">
        <v>162</v>
      </c>
      <c r="G111" s="24">
        <v>90</v>
      </c>
      <c r="H111" s="24">
        <v>76</v>
      </c>
      <c r="I111" s="24" t="s">
        <v>60</v>
      </c>
      <c r="J111" s="24" t="s">
        <v>468</v>
      </c>
      <c r="K111" s="24">
        <v>76</v>
      </c>
      <c r="L111" s="26" t="s">
        <v>442</v>
      </c>
      <c r="M111" s="26" t="s">
        <v>360</v>
      </c>
      <c r="N111" s="24">
        <v>1</v>
      </c>
      <c r="O111" s="24">
        <v>30</v>
      </c>
      <c r="P111" s="24"/>
    </row>
    <row r="112" s="5" customFormat="1" ht="63" customHeight="1" spans="1:16">
      <c r="A112" s="24">
        <v>92</v>
      </c>
      <c r="B112" s="26" t="s">
        <v>469</v>
      </c>
      <c r="C112" s="26" t="s">
        <v>159</v>
      </c>
      <c r="D112" s="27" t="s">
        <v>470</v>
      </c>
      <c r="E112" s="26" t="s">
        <v>471</v>
      </c>
      <c r="F112" s="26" t="s">
        <v>313</v>
      </c>
      <c r="G112" s="24">
        <v>14</v>
      </c>
      <c r="H112" s="24">
        <v>10</v>
      </c>
      <c r="I112" s="24" t="s">
        <v>60</v>
      </c>
      <c r="J112" s="24" t="s">
        <v>472</v>
      </c>
      <c r="K112" s="24">
        <v>10</v>
      </c>
      <c r="L112" s="26" t="s">
        <v>442</v>
      </c>
      <c r="M112" s="26" t="s">
        <v>165</v>
      </c>
      <c r="N112" s="24">
        <v>1</v>
      </c>
      <c r="O112" s="24">
        <v>23</v>
      </c>
      <c r="P112" s="24"/>
    </row>
    <row r="113" s="5" customFormat="1" ht="48" customHeight="1" spans="1:16">
      <c r="A113" s="24">
        <v>93</v>
      </c>
      <c r="B113" s="26" t="s">
        <v>473</v>
      </c>
      <c r="C113" s="26" t="s">
        <v>474</v>
      </c>
      <c r="D113" s="27" t="s">
        <v>475</v>
      </c>
      <c r="E113" s="26" t="s">
        <v>476</v>
      </c>
      <c r="F113" s="26" t="s">
        <v>313</v>
      </c>
      <c r="G113" s="24">
        <v>16</v>
      </c>
      <c r="H113" s="24">
        <v>12</v>
      </c>
      <c r="I113" s="24" t="s">
        <v>60</v>
      </c>
      <c r="J113" s="24" t="s">
        <v>477</v>
      </c>
      <c r="K113" s="24">
        <v>12</v>
      </c>
      <c r="L113" s="26" t="s">
        <v>442</v>
      </c>
      <c r="M113" s="26" t="s">
        <v>192</v>
      </c>
      <c r="N113" s="26"/>
      <c r="O113" s="26">
        <v>93</v>
      </c>
      <c r="P113" s="24"/>
    </row>
    <row r="114" s="5" customFormat="1" ht="48" customHeight="1" spans="1:16">
      <c r="A114" s="24">
        <v>94</v>
      </c>
      <c r="B114" s="26" t="s">
        <v>478</v>
      </c>
      <c r="C114" s="26" t="s">
        <v>479</v>
      </c>
      <c r="D114" s="27" t="s">
        <v>480</v>
      </c>
      <c r="E114" s="26" t="s">
        <v>476</v>
      </c>
      <c r="F114" s="26" t="s">
        <v>313</v>
      </c>
      <c r="G114" s="24">
        <v>9</v>
      </c>
      <c r="H114" s="24">
        <v>6</v>
      </c>
      <c r="I114" s="24" t="s">
        <v>60</v>
      </c>
      <c r="J114" s="24" t="s">
        <v>441</v>
      </c>
      <c r="K114" s="24">
        <v>6</v>
      </c>
      <c r="L114" s="26" t="s">
        <v>442</v>
      </c>
      <c r="M114" s="26" t="s">
        <v>116</v>
      </c>
      <c r="N114" s="26"/>
      <c r="O114" s="24">
        <v>30</v>
      </c>
      <c r="P114" s="24"/>
    </row>
    <row r="115" s="5" customFormat="1" ht="48" customHeight="1" spans="1:16">
      <c r="A115" s="24">
        <v>95</v>
      </c>
      <c r="B115" s="26" t="s">
        <v>481</v>
      </c>
      <c r="C115" s="26" t="s">
        <v>482</v>
      </c>
      <c r="D115" s="27" t="s">
        <v>483</v>
      </c>
      <c r="E115" s="26" t="s">
        <v>350</v>
      </c>
      <c r="F115" s="26" t="s">
        <v>313</v>
      </c>
      <c r="G115" s="24">
        <v>8</v>
      </c>
      <c r="H115" s="24">
        <v>6</v>
      </c>
      <c r="I115" s="24" t="s">
        <v>60</v>
      </c>
      <c r="J115" s="24" t="s">
        <v>403</v>
      </c>
      <c r="K115" s="24">
        <v>6</v>
      </c>
      <c r="L115" s="26" t="s">
        <v>442</v>
      </c>
      <c r="M115" s="26" t="s">
        <v>484</v>
      </c>
      <c r="N115" s="26">
        <v>1</v>
      </c>
      <c r="O115" s="26">
        <v>69</v>
      </c>
      <c r="P115" s="24"/>
    </row>
    <row r="116" s="5" customFormat="1" ht="48" customHeight="1" spans="1:16">
      <c r="A116" s="24">
        <v>96</v>
      </c>
      <c r="B116" s="26" t="s">
        <v>485</v>
      </c>
      <c r="C116" s="26" t="s">
        <v>486</v>
      </c>
      <c r="D116" s="27" t="s">
        <v>487</v>
      </c>
      <c r="E116" s="24" t="s">
        <v>140</v>
      </c>
      <c r="F116" s="26" t="s">
        <v>162</v>
      </c>
      <c r="G116" s="24">
        <v>20</v>
      </c>
      <c r="H116" s="24">
        <v>15</v>
      </c>
      <c r="I116" s="24" t="s">
        <v>60</v>
      </c>
      <c r="J116" s="24" t="s">
        <v>488</v>
      </c>
      <c r="K116" s="24">
        <v>15</v>
      </c>
      <c r="L116" s="26" t="s">
        <v>442</v>
      </c>
      <c r="M116" s="26" t="s">
        <v>91</v>
      </c>
      <c r="N116" s="24">
        <v>1</v>
      </c>
      <c r="O116" s="24">
        <v>27</v>
      </c>
      <c r="P116" s="24"/>
    </row>
    <row r="117" s="5" customFormat="1" ht="48" customHeight="1" spans="1:16">
      <c r="A117" s="24">
        <v>97</v>
      </c>
      <c r="B117" s="26" t="s">
        <v>489</v>
      </c>
      <c r="C117" s="26" t="s">
        <v>147</v>
      </c>
      <c r="D117" s="27" t="s">
        <v>490</v>
      </c>
      <c r="E117" s="26" t="s">
        <v>350</v>
      </c>
      <c r="F117" s="26" t="s">
        <v>162</v>
      </c>
      <c r="G117" s="24">
        <v>13</v>
      </c>
      <c r="H117" s="24">
        <v>9</v>
      </c>
      <c r="I117" s="24" t="s">
        <v>60</v>
      </c>
      <c r="J117" s="24" t="s">
        <v>491</v>
      </c>
      <c r="K117" s="24">
        <v>9</v>
      </c>
      <c r="L117" s="26" t="s">
        <v>442</v>
      </c>
      <c r="M117" s="26" t="s">
        <v>151</v>
      </c>
      <c r="N117" s="26"/>
      <c r="O117" s="24">
        <v>5</v>
      </c>
      <c r="P117" s="24"/>
    </row>
    <row r="118" s="3" customFormat="1" ht="39" customHeight="1" spans="1:17">
      <c r="A118" s="24"/>
      <c r="B118" s="23" t="s">
        <v>492</v>
      </c>
      <c r="C118" s="22"/>
      <c r="D118" s="23" t="s">
        <v>493</v>
      </c>
      <c r="E118" s="23"/>
      <c r="F118" s="22"/>
      <c r="G118" s="22">
        <f>SUM(G119:G137)</f>
        <v>214</v>
      </c>
      <c r="H118" s="22">
        <f>SUM(H119:H137)</f>
        <v>157.5</v>
      </c>
      <c r="I118" s="22"/>
      <c r="J118" s="24"/>
      <c r="K118" s="22"/>
      <c r="L118" s="22"/>
      <c r="M118" s="22"/>
      <c r="N118" s="30"/>
      <c r="O118" s="30"/>
      <c r="P118" s="22"/>
      <c r="Q118" s="5"/>
    </row>
    <row r="119" s="5" customFormat="1" ht="51" customHeight="1" spans="1:16">
      <c r="A119" s="24">
        <v>98</v>
      </c>
      <c r="B119" s="24" t="s">
        <v>494</v>
      </c>
      <c r="C119" s="24" t="s">
        <v>444</v>
      </c>
      <c r="D119" s="25" t="s">
        <v>495</v>
      </c>
      <c r="E119" s="24" t="s">
        <v>496</v>
      </c>
      <c r="F119" s="24" t="s">
        <v>162</v>
      </c>
      <c r="G119" s="24">
        <v>8</v>
      </c>
      <c r="H119" s="24">
        <v>6</v>
      </c>
      <c r="I119" s="24" t="s">
        <v>60</v>
      </c>
      <c r="J119" s="24" t="s">
        <v>497</v>
      </c>
      <c r="K119" s="24">
        <v>6</v>
      </c>
      <c r="L119" s="24" t="s">
        <v>442</v>
      </c>
      <c r="M119" s="24" t="s">
        <v>178</v>
      </c>
      <c r="N119" s="26"/>
      <c r="O119" s="24">
        <v>20</v>
      </c>
      <c r="P119" s="24"/>
    </row>
    <row r="120" s="5" customFormat="1" ht="51" customHeight="1" spans="1:16">
      <c r="A120" s="24">
        <v>99</v>
      </c>
      <c r="B120" s="24" t="s">
        <v>494</v>
      </c>
      <c r="C120" s="24" t="s">
        <v>175</v>
      </c>
      <c r="D120" s="25" t="s">
        <v>495</v>
      </c>
      <c r="E120" s="24" t="s">
        <v>496</v>
      </c>
      <c r="F120" s="24" t="s">
        <v>162</v>
      </c>
      <c r="G120" s="24">
        <v>8</v>
      </c>
      <c r="H120" s="24">
        <v>6</v>
      </c>
      <c r="I120" s="24" t="s">
        <v>60</v>
      </c>
      <c r="J120" s="24" t="s">
        <v>497</v>
      </c>
      <c r="K120" s="24">
        <v>6</v>
      </c>
      <c r="L120" s="24" t="s">
        <v>442</v>
      </c>
      <c r="M120" s="24" t="s">
        <v>178</v>
      </c>
      <c r="N120" s="26"/>
      <c r="O120" s="24">
        <v>22</v>
      </c>
      <c r="P120" s="24"/>
    </row>
    <row r="121" s="5" customFormat="1" ht="51" customHeight="1" spans="1:16">
      <c r="A121" s="24">
        <v>100</v>
      </c>
      <c r="B121" s="24" t="s">
        <v>498</v>
      </c>
      <c r="C121" s="24" t="s">
        <v>396</v>
      </c>
      <c r="D121" s="25" t="s">
        <v>499</v>
      </c>
      <c r="E121" s="24" t="s">
        <v>496</v>
      </c>
      <c r="F121" s="24" t="s">
        <v>162</v>
      </c>
      <c r="G121" s="24">
        <v>15</v>
      </c>
      <c r="H121" s="24">
        <v>10.5</v>
      </c>
      <c r="I121" s="24" t="s">
        <v>60</v>
      </c>
      <c r="J121" s="24" t="s">
        <v>500</v>
      </c>
      <c r="K121" s="24">
        <v>10.5</v>
      </c>
      <c r="L121" s="24" t="s">
        <v>442</v>
      </c>
      <c r="M121" s="24" t="s">
        <v>173</v>
      </c>
      <c r="N121" s="26"/>
      <c r="O121" s="24">
        <v>30</v>
      </c>
      <c r="P121" s="24"/>
    </row>
    <row r="122" s="5" customFormat="1" ht="51" customHeight="1" spans="1:16">
      <c r="A122" s="24">
        <v>101</v>
      </c>
      <c r="B122" s="24" t="s">
        <v>501</v>
      </c>
      <c r="C122" s="24" t="s">
        <v>502</v>
      </c>
      <c r="D122" s="25" t="s">
        <v>495</v>
      </c>
      <c r="E122" s="24" t="s">
        <v>496</v>
      </c>
      <c r="F122" s="24" t="s">
        <v>162</v>
      </c>
      <c r="G122" s="24">
        <v>8</v>
      </c>
      <c r="H122" s="24">
        <v>6</v>
      </c>
      <c r="I122" s="24" t="s">
        <v>60</v>
      </c>
      <c r="J122" s="24" t="s">
        <v>503</v>
      </c>
      <c r="K122" s="24">
        <v>6</v>
      </c>
      <c r="L122" s="24" t="s">
        <v>442</v>
      </c>
      <c r="M122" s="24" t="s">
        <v>192</v>
      </c>
      <c r="N122" s="26"/>
      <c r="O122" s="24">
        <v>25</v>
      </c>
      <c r="P122" s="24"/>
    </row>
    <row r="123" s="5" customFormat="1" ht="51" customHeight="1" spans="1:16">
      <c r="A123" s="24">
        <v>102</v>
      </c>
      <c r="B123" s="24" t="s">
        <v>501</v>
      </c>
      <c r="C123" s="24" t="s">
        <v>504</v>
      </c>
      <c r="D123" s="25" t="s">
        <v>495</v>
      </c>
      <c r="E123" s="24" t="s">
        <v>496</v>
      </c>
      <c r="F123" s="24" t="s">
        <v>162</v>
      </c>
      <c r="G123" s="24">
        <v>8</v>
      </c>
      <c r="H123" s="24">
        <v>6</v>
      </c>
      <c r="I123" s="24" t="s">
        <v>60</v>
      </c>
      <c r="J123" s="24" t="s">
        <v>503</v>
      </c>
      <c r="K123" s="24">
        <v>6</v>
      </c>
      <c r="L123" s="24" t="s">
        <v>442</v>
      </c>
      <c r="M123" s="24" t="s">
        <v>192</v>
      </c>
      <c r="N123" s="24">
        <v>1</v>
      </c>
      <c r="O123" s="24">
        <v>20</v>
      </c>
      <c r="P123" s="24"/>
    </row>
    <row r="124" s="5" customFormat="1" ht="51" customHeight="1" spans="1:16">
      <c r="A124" s="24">
        <v>103</v>
      </c>
      <c r="B124" s="24" t="s">
        <v>505</v>
      </c>
      <c r="C124" s="24" t="s">
        <v>253</v>
      </c>
      <c r="D124" s="25" t="s">
        <v>495</v>
      </c>
      <c r="E124" s="24" t="s">
        <v>496</v>
      </c>
      <c r="F124" s="24" t="s">
        <v>162</v>
      </c>
      <c r="G124" s="24">
        <v>8</v>
      </c>
      <c r="H124" s="24">
        <v>6</v>
      </c>
      <c r="I124" s="24" t="s">
        <v>60</v>
      </c>
      <c r="J124" s="24" t="s">
        <v>506</v>
      </c>
      <c r="K124" s="24">
        <v>6</v>
      </c>
      <c r="L124" s="24" t="s">
        <v>442</v>
      </c>
      <c r="M124" s="24" t="s">
        <v>255</v>
      </c>
      <c r="N124" s="26"/>
      <c r="O124" s="24">
        <v>20</v>
      </c>
      <c r="P124" s="24"/>
    </row>
    <row r="125" s="5" customFormat="1" ht="51" customHeight="1" spans="1:16">
      <c r="A125" s="24">
        <v>104</v>
      </c>
      <c r="B125" s="24" t="s">
        <v>507</v>
      </c>
      <c r="C125" s="24" t="s">
        <v>508</v>
      </c>
      <c r="D125" s="25" t="s">
        <v>509</v>
      </c>
      <c r="E125" s="24" t="s">
        <v>496</v>
      </c>
      <c r="F125" s="24" t="s">
        <v>162</v>
      </c>
      <c r="G125" s="24">
        <v>28</v>
      </c>
      <c r="H125" s="24">
        <v>21</v>
      </c>
      <c r="I125" s="24" t="s">
        <v>60</v>
      </c>
      <c r="J125" s="24" t="s">
        <v>510</v>
      </c>
      <c r="K125" s="24">
        <v>21</v>
      </c>
      <c r="L125" s="24" t="s">
        <v>442</v>
      </c>
      <c r="M125" s="24" t="s">
        <v>199</v>
      </c>
      <c r="N125" s="26"/>
      <c r="O125" s="24">
        <v>30</v>
      </c>
      <c r="P125" s="24"/>
    </row>
    <row r="126" s="5" customFormat="1" ht="51" customHeight="1" spans="1:16">
      <c r="A126" s="24">
        <v>105</v>
      </c>
      <c r="B126" s="24" t="s">
        <v>507</v>
      </c>
      <c r="C126" s="24" t="s">
        <v>511</v>
      </c>
      <c r="D126" s="25" t="s">
        <v>512</v>
      </c>
      <c r="E126" s="24" t="s">
        <v>496</v>
      </c>
      <c r="F126" s="24" t="s">
        <v>162</v>
      </c>
      <c r="G126" s="24">
        <v>20</v>
      </c>
      <c r="H126" s="24">
        <v>15</v>
      </c>
      <c r="I126" s="24" t="s">
        <v>60</v>
      </c>
      <c r="J126" s="24" t="s">
        <v>510</v>
      </c>
      <c r="K126" s="24">
        <v>15</v>
      </c>
      <c r="L126" s="24" t="s">
        <v>442</v>
      </c>
      <c r="M126" s="24" t="s">
        <v>199</v>
      </c>
      <c r="N126" s="24">
        <v>1</v>
      </c>
      <c r="O126" s="24">
        <v>30</v>
      </c>
      <c r="P126" s="24"/>
    </row>
    <row r="127" s="5" customFormat="1" ht="51" customHeight="1" spans="1:16">
      <c r="A127" s="24">
        <v>106</v>
      </c>
      <c r="B127" s="24" t="s">
        <v>513</v>
      </c>
      <c r="C127" s="24" t="s">
        <v>514</v>
      </c>
      <c r="D127" s="25" t="s">
        <v>515</v>
      </c>
      <c r="E127" s="24" t="s">
        <v>496</v>
      </c>
      <c r="F127" s="24" t="s">
        <v>162</v>
      </c>
      <c r="G127" s="24">
        <v>5</v>
      </c>
      <c r="H127" s="24">
        <v>3</v>
      </c>
      <c r="I127" s="24" t="s">
        <v>60</v>
      </c>
      <c r="J127" s="24" t="s">
        <v>516</v>
      </c>
      <c r="K127" s="24">
        <v>3</v>
      </c>
      <c r="L127" s="24" t="s">
        <v>442</v>
      </c>
      <c r="M127" s="24" t="s">
        <v>110</v>
      </c>
      <c r="N127" s="26"/>
      <c r="O127" s="24">
        <v>10</v>
      </c>
      <c r="P127" s="24"/>
    </row>
    <row r="128" s="5" customFormat="1" ht="51" customHeight="1" spans="1:16">
      <c r="A128" s="24">
        <v>107</v>
      </c>
      <c r="B128" s="24" t="s">
        <v>513</v>
      </c>
      <c r="C128" s="24" t="s">
        <v>259</v>
      </c>
      <c r="D128" s="25" t="s">
        <v>495</v>
      </c>
      <c r="E128" s="24" t="s">
        <v>496</v>
      </c>
      <c r="F128" s="24" t="s">
        <v>162</v>
      </c>
      <c r="G128" s="24">
        <v>8</v>
      </c>
      <c r="H128" s="24">
        <v>6</v>
      </c>
      <c r="I128" s="24" t="s">
        <v>60</v>
      </c>
      <c r="J128" s="24" t="s">
        <v>516</v>
      </c>
      <c r="K128" s="24">
        <v>6</v>
      </c>
      <c r="L128" s="24" t="s">
        <v>442</v>
      </c>
      <c r="M128" s="24" t="s">
        <v>110</v>
      </c>
      <c r="N128" s="26"/>
      <c r="O128" s="24">
        <v>20</v>
      </c>
      <c r="P128" s="24"/>
    </row>
    <row r="129" s="5" customFormat="1" ht="51" customHeight="1" spans="1:16">
      <c r="A129" s="24">
        <v>108</v>
      </c>
      <c r="B129" s="24" t="s">
        <v>513</v>
      </c>
      <c r="C129" s="24" t="s">
        <v>517</v>
      </c>
      <c r="D129" s="25" t="s">
        <v>495</v>
      </c>
      <c r="E129" s="24" t="s">
        <v>496</v>
      </c>
      <c r="F129" s="24" t="s">
        <v>162</v>
      </c>
      <c r="G129" s="24">
        <v>8</v>
      </c>
      <c r="H129" s="24">
        <v>6</v>
      </c>
      <c r="I129" s="24" t="s">
        <v>60</v>
      </c>
      <c r="J129" s="24" t="s">
        <v>516</v>
      </c>
      <c r="K129" s="24">
        <v>6</v>
      </c>
      <c r="L129" s="24" t="s">
        <v>442</v>
      </c>
      <c r="M129" s="24" t="s">
        <v>110</v>
      </c>
      <c r="N129" s="24">
        <v>1</v>
      </c>
      <c r="O129" s="24">
        <v>20</v>
      </c>
      <c r="P129" s="24"/>
    </row>
    <row r="130" s="5" customFormat="1" ht="51" customHeight="1" spans="1:16">
      <c r="A130" s="24">
        <v>109</v>
      </c>
      <c r="B130" s="24" t="s">
        <v>518</v>
      </c>
      <c r="C130" s="24" t="s">
        <v>461</v>
      </c>
      <c r="D130" s="25" t="s">
        <v>499</v>
      </c>
      <c r="E130" s="24" t="s">
        <v>496</v>
      </c>
      <c r="F130" s="24" t="s">
        <v>162</v>
      </c>
      <c r="G130" s="24">
        <v>15</v>
      </c>
      <c r="H130" s="24">
        <v>10.5</v>
      </c>
      <c r="I130" s="24" t="s">
        <v>60</v>
      </c>
      <c r="J130" s="24" t="s">
        <v>519</v>
      </c>
      <c r="K130" s="24">
        <v>10.5</v>
      </c>
      <c r="L130" s="24" t="s">
        <v>442</v>
      </c>
      <c r="M130" s="24" t="s">
        <v>209</v>
      </c>
      <c r="N130" s="24">
        <v>1</v>
      </c>
      <c r="O130" s="24">
        <v>35</v>
      </c>
      <c r="P130" s="24"/>
    </row>
    <row r="131" s="5" customFormat="1" ht="51" customHeight="1" spans="1:16">
      <c r="A131" s="24">
        <v>110</v>
      </c>
      <c r="B131" s="24" t="s">
        <v>520</v>
      </c>
      <c r="C131" s="24" t="s">
        <v>521</v>
      </c>
      <c r="D131" s="25" t="s">
        <v>512</v>
      </c>
      <c r="E131" s="24" t="s">
        <v>496</v>
      </c>
      <c r="F131" s="24" t="s">
        <v>162</v>
      </c>
      <c r="G131" s="24">
        <v>20</v>
      </c>
      <c r="H131" s="24">
        <v>15</v>
      </c>
      <c r="I131" s="24" t="s">
        <v>60</v>
      </c>
      <c r="J131" s="24" t="s">
        <v>510</v>
      </c>
      <c r="K131" s="24">
        <v>15</v>
      </c>
      <c r="L131" s="24" t="s">
        <v>442</v>
      </c>
      <c r="M131" s="24" t="s">
        <v>214</v>
      </c>
      <c r="N131" s="26"/>
      <c r="O131" s="24">
        <v>35</v>
      </c>
      <c r="P131" s="24"/>
    </row>
    <row r="132" s="5" customFormat="1" ht="51" customHeight="1" spans="1:16">
      <c r="A132" s="24">
        <v>111</v>
      </c>
      <c r="B132" s="24" t="s">
        <v>520</v>
      </c>
      <c r="C132" s="24" t="s">
        <v>522</v>
      </c>
      <c r="D132" s="25" t="s">
        <v>523</v>
      </c>
      <c r="E132" s="24" t="s">
        <v>496</v>
      </c>
      <c r="F132" s="24" t="s">
        <v>162</v>
      </c>
      <c r="G132" s="24">
        <v>12</v>
      </c>
      <c r="H132" s="24">
        <v>9</v>
      </c>
      <c r="I132" s="24" t="s">
        <v>60</v>
      </c>
      <c r="J132" s="24" t="s">
        <v>510</v>
      </c>
      <c r="K132" s="24">
        <v>9</v>
      </c>
      <c r="L132" s="24" t="s">
        <v>442</v>
      </c>
      <c r="M132" s="24" t="s">
        <v>214</v>
      </c>
      <c r="N132" s="24">
        <v>1</v>
      </c>
      <c r="O132" s="24">
        <v>20</v>
      </c>
      <c r="P132" s="24"/>
    </row>
    <row r="133" s="5" customFormat="1" ht="51" customHeight="1" spans="1:16">
      <c r="A133" s="24">
        <v>112</v>
      </c>
      <c r="B133" s="24" t="s">
        <v>520</v>
      </c>
      <c r="C133" s="24" t="s">
        <v>524</v>
      </c>
      <c r="D133" s="25" t="s">
        <v>495</v>
      </c>
      <c r="E133" s="24" t="s">
        <v>496</v>
      </c>
      <c r="F133" s="24" t="s">
        <v>162</v>
      </c>
      <c r="G133" s="24">
        <v>8</v>
      </c>
      <c r="H133" s="24">
        <v>6</v>
      </c>
      <c r="I133" s="24" t="s">
        <v>60</v>
      </c>
      <c r="J133" s="24" t="s">
        <v>510</v>
      </c>
      <c r="K133" s="24">
        <v>6</v>
      </c>
      <c r="L133" s="24" t="s">
        <v>442</v>
      </c>
      <c r="M133" s="24" t="s">
        <v>214</v>
      </c>
      <c r="N133" s="26"/>
      <c r="O133" s="24">
        <v>15</v>
      </c>
      <c r="P133" s="24"/>
    </row>
    <row r="134" s="5" customFormat="1" ht="51" customHeight="1" spans="1:16">
      <c r="A134" s="24">
        <v>113</v>
      </c>
      <c r="B134" s="24" t="s">
        <v>525</v>
      </c>
      <c r="C134" s="24" t="s">
        <v>526</v>
      </c>
      <c r="D134" s="25" t="s">
        <v>527</v>
      </c>
      <c r="E134" s="24" t="s">
        <v>496</v>
      </c>
      <c r="F134" s="24" t="s">
        <v>162</v>
      </c>
      <c r="G134" s="24">
        <v>6</v>
      </c>
      <c r="H134" s="24">
        <v>4.5</v>
      </c>
      <c r="I134" s="24" t="s">
        <v>60</v>
      </c>
      <c r="J134" s="24" t="s">
        <v>528</v>
      </c>
      <c r="K134" s="24">
        <v>4.5</v>
      </c>
      <c r="L134" s="24" t="s">
        <v>442</v>
      </c>
      <c r="M134" s="24" t="s">
        <v>151</v>
      </c>
      <c r="N134" s="26"/>
      <c r="O134" s="24">
        <v>15</v>
      </c>
      <c r="P134" s="24"/>
    </row>
    <row r="135" s="5" customFormat="1" ht="51" customHeight="1" spans="1:16">
      <c r="A135" s="24">
        <v>114</v>
      </c>
      <c r="B135" s="24" t="s">
        <v>525</v>
      </c>
      <c r="C135" s="24" t="s">
        <v>147</v>
      </c>
      <c r="D135" s="25" t="s">
        <v>515</v>
      </c>
      <c r="E135" s="24" t="s">
        <v>496</v>
      </c>
      <c r="F135" s="24" t="s">
        <v>162</v>
      </c>
      <c r="G135" s="24">
        <v>5</v>
      </c>
      <c r="H135" s="24">
        <v>3</v>
      </c>
      <c r="I135" s="24" t="s">
        <v>60</v>
      </c>
      <c r="J135" s="24" t="s">
        <v>528</v>
      </c>
      <c r="K135" s="24">
        <v>3</v>
      </c>
      <c r="L135" s="24" t="s">
        <v>442</v>
      </c>
      <c r="M135" s="24" t="s">
        <v>151</v>
      </c>
      <c r="N135" s="26"/>
      <c r="O135" s="24">
        <v>10</v>
      </c>
      <c r="P135" s="24"/>
    </row>
    <row r="136" s="5" customFormat="1" ht="51" customHeight="1" spans="1:16">
      <c r="A136" s="24">
        <v>115</v>
      </c>
      <c r="B136" s="24" t="s">
        <v>525</v>
      </c>
      <c r="C136" s="24" t="s">
        <v>529</v>
      </c>
      <c r="D136" s="25" t="s">
        <v>523</v>
      </c>
      <c r="E136" s="24" t="s">
        <v>496</v>
      </c>
      <c r="F136" s="24" t="s">
        <v>162</v>
      </c>
      <c r="G136" s="24">
        <v>12</v>
      </c>
      <c r="H136" s="24">
        <v>9</v>
      </c>
      <c r="I136" s="24" t="s">
        <v>60</v>
      </c>
      <c r="J136" s="24" t="s">
        <v>528</v>
      </c>
      <c r="K136" s="24">
        <v>9</v>
      </c>
      <c r="L136" s="24" t="s">
        <v>442</v>
      </c>
      <c r="M136" s="24" t="s">
        <v>151</v>
      </c>
      <c r="N136" s="24">
        <v>1</v>
      </c>
      <c r="O136" s="24">
        <v>32</v>
      </c>
      <c r="P136" s="24"/>
    </row>
    <row r="137" s="5" customFormat="1" ht="51" customHeight="1" spans="1:16">
      <c r="A137" s="24">
        <v>116</v>
      </c>
      <c r="B137" s="24" t="s">
        <v>530</v>
      </c>
      <c r="C137" s="24" t="s">
        <v>531</v>
      </c>
      <c r="D137" s="25" t="s">
        <v>523</v>
      </c>
      <c r="E137" s="24" t="s">
        <v>496</v>
      </c>
      <c r="F137" s="24" t="s">
        <v>162</v>
      </c>
      <c r="G137" s="24">
        <v>12</v>
      </c>
      <c r="H137" s="24">
        <v>9</v>
      </c>
      <c r="I137" s="24" t="s">
        <v>60</v>
      </c>
      <c r="J137" s="24" t="s">
        <v>497</v>
      </c>
      <c r="K137" s="24">
        <v>9</v>
      </c>
      <c r="L137" s="24" t="s">
        <v>442</v>
      </c>
      <c r="M137" s="24" t="s">
        <v>380</v>
      </c>
      <c r="N137" s="24">
        <v>1</v>
      </c>
      <c r="O137" s="24">
        <v>25</v>
      </c>
      <c r="P137" s="24"/>
    </row>
    <row r="138" s="3" customFormat="1" ht="90" customHeight="1" spans="1:17">
      <c r="A138" s="24"/>
      <c r="B138" s="23" t="s">
        <v>532</v>
      </c>
      <c r="C138" s="22"/>
      <c r="D138" s="23" t="s">
        <v>533</v>
      </c>
      <c r="E138" s="23"/>
      <c r="F138" s="22"/>
      <c r="G138" s="22">
        <f>SUM(G139:G159)</f>
        <v>496</v>
      </c>
      <c r="H138" s="22">
        <f>SUM(H139:H159)</f>
        <v>359.3</v>
      </c>
      <c r="I138" s="22"/>
      <c r="J138" s="24"/>
      <c r="K138" s="22"/>
      <c r="L138" s="22"/>
      <c r="M138" s="22"/>
      <c r="N138" s="30"/>
      <c r="O138" s="30"/>
      <c r="P138" s="22"/>
      <c r="Q138" s="5"/>
    </row>
    <row r="139" s="9" customFormat="1" ht="50" customHeight="1" spans="1:17">
      <c r="A139" s="24">
        <v>117</v>
      </c>
      <c r="B139" s="24" t="s">
        <v>534</v>
      </c>
      <c r="C139" s="24" t="s">
        <v>535</v>
      </c>
      <c r="D139" s="25" t="s">
        <v>536</v>
      </c>
      <c r="E139" s="24" t="s">
        <v>537</v>
      </c>
      <c r="F139" s="24" t="s">
        <v>162</v>
      </c>
      <c r="G139" s="24">
        <v>20</v>
      </c>
      <c r="H139" s="24">
        <v>15</v>
      </c>
      <c r="I139" s="24" t="s">
        <v>60</v>
      </c>
      <c r="J139" s="24" t="s">
        <v>538</v>
      </c>
      <c r="K139" s="24">
        <v>15</v>
      </c>
      <c r="L139" s="24" t="s">
        <v>442</v>
      </c>
      <c r="M139" s="24" t="s">
        <v>535</v>
      </c>
      <c r="N139" s="24"/>
      <c r="O139" s="24"/>
      <c r="P139" s="24"/>
      <c r="Q139" s="40"/>
    </row>
    <row r="140" s="9" customFormat="1" ht="52" customHeight="1" spans="1:17">
      <c r="A140" s="24">
        <v>118</v>
      </c>
      <c r="B140" s="24" t="s">
        <v>539</v>
      </c>
      <c r="C140" s="24" t="s">
        <v>540</v>
      </c>
      <c r="D140" s="25" t="s">
        <v>541</v>
      </c>
      <c r="E140" s="24" t="s">
        <v>542</v>
      </c>
      <c r="F140" s="24" t="s">
        <v>162</v>
      </c>
      <c r="G140" s="24">
        <v>40</v>
      </c>
      <c r="H140" s="24">
        <v>27.3</v>
      </c>
      <c r="I140" s="24" t="s">
        <v>60</v>
      </c>
      <c r="J140" s="24" t="s">
        <v>543</v>
      </c>
      <c r="K140" s="24">
        <v>27.3</v>
      </c>
      <c r="L140" s="24" t="s">
        <v>442</v>
      </c>
      <c r="M140" s="24" t="s">
        <v>413</v>
      </c>
      <c r="N140" s="26"/>
      <c r="O140" s="24">
        <v>11</v>
      </c>
      <c r="P140" s="24"/>
      <c r="Q140" s="40"/>
    </row>
    <row r="141" s="9" customFormat="1" ht="45" customHeight="1" spans="1:17">
      <c r="A141" s="24">
        <v>119</v>
      </c>
      <c r="B141" s="24" t="s">
        <v>544</v>
      </c>
      <c r="C141" s="24" t="s">
        <v>545</v>
      </c>
      <c r="D141" s="25" t="s">
        <v>546</v>
      </c>
      <c r="E141" s="24" t="s">
        <v>542</v>
      </c>
      <c r="F141" s="24" t="s">
        <v>162</v>
      </c>
      <c r="G141" s="24">
        <v>14</v>
      </c>
      <c r="H141" s="24">
        <v>10</v>
      </c>
      <c r="I141" s="24" t="s">
        <v>60</v>
      </c>
      <c r="J141" s="24" t="s">
        <v>277</v>
      </c>
      <c r="K141" s="24">
        <v>10</v>
      </c>
      <c r="L141" s="24" t="s">
        <v>442</v>
      </c>
      <c r="M141" s="24" t="s">
        <v>278</v>
      </c>
      <c r="N141" s="24">
        <v>1</v>
      </c>
      <c r="O141" s="24">
        <v>15</v>
      </c>
      <c r="P141" s="24"/>
      <c r="Q141" s="40"/>
    </row>
    <row r="142" s="9" customFormat="1" ht="45" customHeight="1" spans="1:17">
      <c r="A142" s="24">
        <v>120</v>
      </c>
      <c r="B142" s="24" t="s">
        <v>547</v>
      </c>
      <c r="C142" s="24" t="s">
        <v>453</v>
      </c>
      <c r="D142" s="25" t="s">
        <v>546</v>
      </c>
      <c r="E142" s="24" t="s">
        <v>542</v>
      </c>
      <c r="F142" s="24" t="s">
        <v>162</v>
      </c>
      <c r="G142" s="24">
        <v>14</v>
      </c>
      <c r="H142" s="24">
        <v>10</v>
      </c>
      <c r="I142" s="24" t="s">
        <v>60</v>
      </c>
      <c r="J142" s="24" t="s">
        <v>277</v>
      </c>
      <c r="K142" s="24">
        <v>10</v>
      </c>
      <c r="L142" s="24" t="s">
        <v>442</v>
      </c>
      <c r="M142" s="24" t="s">
        <v>278</v>
      </c>
      <c r="N142" s="24">
        <v>1</v>
      </c>
      <c r="O142" s="24">
        <v>30</v>
      </c>
      <c r="P142" s="24"/>
      <c r="Q142" s="40"/>
    </row>
    <row r="143" s="9" customFormat="1" ht="54" customHeight="1" spans="1:17">
      <c r="A143" s="24">
        <v>121</v>
      </c>
      <c r="B143" s="24" t="s">
        <v>548</v>
      </c>
      <c r="C143" s="24" t="s">
        <v>444</v>
      </c>
      <c r="D143" s="25" t="s">
        <v>549</v>
      </c>
      <c r="E143" s="24" t="s">
        <v>550</v>
      </c>
      <c r="F143" s="24" t="s">
        <v>162</v>
      </c>
      <c r="G143" s="24">
        <v>70</v>
      </c>
      <c r="H143" s="24">
        <v>50</v>
      </c>
      <c r="I143" s="24" t="s">
        <v>60</v>
      </c>
      <c r="J143" s="24" t="s">
        <v>497</v>
      </c>
      <c r="K143" s="24">
        <v>50</v>
      </c>
      <c r="L143" s="24" t="s">
        <v>442</v>
      </c>
      <c r="M143" s="24" t="s">
        <v>178</v>
      </c>
      <c r="N143" s="26"/>
      <c r="O143" s="24">
        <v>18</v>
      </c>
      <c r="P143" s="24"/>
      <c r="Q143" s="40"/>
    </row>
    <row r="144" s="9" customFormat="1" ht="36" customHeight="1" spans="1:17">
      <c r="A144" s="24">
        <v>122</v>
      </c>
      <c r="B144" s="24" t="s">
        <v>551</v>
      </c>
      <c r="C144" s="24" t="s">
        <v>230</v>
      </c>
      <c r="D144" s="25" t="s">
        <v>552</v>
      </c>
      <c r="E144" s="24" t="s">
        <v>542</v>
      </c>
      <c r="F144" s="24" t="s">
        <v>162</v>
      </c>
      <c r="G144" s="24">
        <v>8</v>
      </c>
      <c r="H144" s="24">
        <v>6</v>
      </c>
      <c r="I144" s="24" t="s">
        <v>60</v>
      </c>
      <c r="J144" s="24" t="s">
        <v>553</v>
      </c>
      <c r="K144" s="24">
        <v>6</v>
      </c>
      <c r="L144" s="24" t="s">
        <v>442</v>
      </c>
      <c r="M144" s="24" t="s">
        <v>178</v>
      </c>
      <c r="N144" s="26"/>
      <c r="O144" s="24">
        <v>26</v>
      </c>
      <c r="P144" s="24"/>
      <c r="Q144" s="40"/>
    </row>
    <row r="145" s="9" customFormat="1" ht="49" customHeight="1" spans="1:17">
      <c r="A145" s="24">
        <v>123</v>
      </c>
      <c r="B145" s="24" t="s">
        <v>554</v>
      </c>
      <c r="C145" s="24" t="s">
        <v>235</v>
      </c>
      <c r="D145" s="25" t="s">
        <v>555</v>
      </c>
      <c r="E145" s="24" t="s">
        <v>556</v>
      </c>
      <c r="F145" s="24" t="s">
        <v>162</v>
      </c>
      <c r="G145" s="24">
        <v>30</v>
      </c>
      <c r="H145" s="24">
        <v>25</v>
      </c>
      <c r="I145" s="24" t="s">
        <v>60</v>
      </c>
      <c r="J145" s="24" t="s">
        <v>451</v>
      </c>
      <c r="K145" s="24">
        <v>25</v>
      </c>
      <c r="L145" s="24" t="s">
        <v>442</v>
      </c>
      <c r="M145" s="24" t="s">
        <v>183</v>
      </c>
      <c r="N145" s="26"/>
      <c r="O145" s="24">
        <v>30</v>
      </c>
      <c r="P145" s="24"/>
      <c r="Q145" s="40"/>
    </row>
    <row r="146" s="9" customFormat="1" ht="49" customHeight="1" spans="1:17">
      <c r="A146" s="24">
        <v>124</v>
      </c>
      <c r="B146" s="24" t="s">
        <v>557</v>
      </c>
      <c r="C146" s="24" t="s">
        <v>558</v>
      </c>
      <c r="D146" s="25" t="s">
        <v>559</v>
      </c>
      <c r="E146" s="24" t="s">
        <v>542</v>
      </c>
      <c r="F146" s="24" t="s">
        <v>162</v>
      </c>
      <c r="G146" s="24">
        <v>18</v>
      </c>
      <c r="H146" s="24">
        <v>14</v>
      </c>
      <c r="I146" s="24" t="s">
        <v>60</v>
      </c>
      <c r="J146" s="24" t="s">
        <v>451</v>
      </c>
      <c r="K146" s="24">
        <v>14</v>
      </c>
      <c r="L146" s="24" t="s">
        <v>442</v>
      </c>
      <c r="M146" s="24" t="s">
        <v>183</v>
      </c>
      <c r="N146" s="26"/>
      <c r="O146" s="24">
        <v>22</v>
      </c>
      <c r="P146" s="24"/>
      <c r="Q146" s="40"/>
    </row>
    <row r="147" s="9" customFormat="1" ht="49" customHeight="1" spans="1:17">
      <c r="A147" s="24">
        <v>125</v>
      </c>
      <c r="B147" s="24" t="s">
        <v>560</v>
      </c>
      <c r="C147" s="24" t="s">
        <v>502</v>
      </c>
      <c r="D147" s="25" t="s">
        <v>561</v>
      </c>
      <c r="E147" s="24" t="s">
        <v>562</v>
      </c>
      <c r="F147" s="24" t="s">
        <v>162</v>
      </c>
      <c r="G147" s="24">
        <v>20</v>
      </c>
      <c r="H147" s="24">
        <v>16</v>
      </c>
      <c r="I147" s="24" t="s">
        <v>60</v>
      </c>
      <c r="J147" s="24" t="s">
        <v>563</v>
      </c>
      <c r="K147" s="24">
        <v>16</v>
      </c>
      <c r="L147" s="24" t="s">
        <v>442</v>
      </c>
      <c r="M147" s="24" t="s">
        <v>192</v>
      </c>
      <c r="N147" s="26"/>
      <c r="O147" s="24">
        <v>15</v>
      </c>
      <c r="P147" s="24"/>
      <c r="Q147" s="40"/>
    </row>
    <row r="148" s="9" customFormat="1" ht="49" customHeight="1" spans="1:17">
      <c r="A148" s="24">
        <v>126</v>
      </c>
      <c r="B148" s="24" t="s">
        <v>564</v>
      </c>
      <c r="C148" s="24" t="s">
        <v>565</v>
      </c>
      <c r="D148" s="25" t="s">
        <v>546</v>
      </c>
      <c r="E148" s="24" t="s">
        <v>542</v>
      </c>
      <c r="F148" s="24" t="s">
        <v>162</v>
      </c>
      <c r="G148" s="24">
        <v>14</v>
      </c>
      <c r="H148" s="24">
        <v>10</v>
      </c>
      <c r="I148" s="24" t="s">
        <v>60</v>
      </c>
      <c r="J148" s="24" t="s">
        <v>566</v>
      </c>
      <c r="K148" s="24">
        <v>10</v>
      </c>
      <c r="L148" s="24" t="s">
        <v>442</v>
      </c>
      <c r="M148" s="24" t="s">
        <v>255</v>
      </c>
      <c r="N148" s="26"/>
      <c r="O148" s="24">
        <v>16</v>
      </c>
      <c r="P148" s="24"/>
      <c r="Q148" s="40"/>
    </row>
    <row r="149" s="9" customFormat="1" ht="49" customHeight="1" spans="1:17">
      <c r="A149" s="24">
        <v>127</v>
      </c>
      <c r="B149" s="24" t="s">
        <v>567</v>
      </c>
      <c r="C149" s="24" t="s">
        <v>479</v>
      </c>
      <c r="D149" s="25" t="s">
        <v>546</v>
      </c>
      <c r="E149" s="24" t="s">
        <v>542</v>
      </c>
      <c r="F149" s="24" t="s">
        <v>162</v>
      </c>
      <c r="G149" s="24">
        <v>14</v>
      </c>
      <c r="H149" s="24">
        <v>10</v>
      </c>
      <c r="I149" s="24" t="s">
        <v>60</v>
      </c>
      <c r="J149" s="24" t="s">
        <v>568</v>
      </c>
      <c r="K149" s="24">
        <v>10</v>
      </c>
      <c r="L149" s="24" t="s">
        <v>442</v>
      </c>
      <c r="M149" s="24" t="s">
        <v>116</v>
      </c>
      <c r="N149" s="26">
        <v>1</v>
      </c>
      <c r="O149" s="24">
        <v>30</v>
      </c>
      <c r="P149" s="24"/>
      <c r="Q149" s="40"/>
    </row>
    <row r="150" s="9" customFormat="1" ht="66" customHeight="1" spans="1:17">
      <c r="A150" s="24">
        <v>128</v>
      </c>
      <c r="B150" s="24" t="s">
        <v>569</v>
      </c>
      <c r="C150" s="24" t="s">
        <v>508</v>
      </c>
      <c r="D150" s="25" t="s">
        <v>570</v>
      </c>
      <c r="E150" s="24" t="s">
        <v>571</v>
      </c>
      <c r="F150" s="24" t="s">
        <v>162</v>
      </c>
      <c r="G150" s="24">
        <v>96</v>
      </c>
      <c r="H150" s="24">
        <v>70</v>
      </c>
      <c r="I150" s="24" t="s">
        <v>60</v>
      </c>
      <c r="J150" s="24" t="s">
        <v>510</v>
      </c>
      <c r="K150" s="24">
        <v>70</v>
      </c>
      <c r="L150" s="24" t="s">
        <v>442</v>
      </c>
      <c r="M150" s="24" t="s">
        <v>199</v>
      </c>
      <c r="N150" s="26"/>
      <c r="O150" s="24">
        <v>30</v>
      </c>
      <c r="P150" s="24"/>
      <c r="Q150" s="40"/>
    </row>
    <row r="151" s="9" customFormat="1" ht="52" customHeight="1" spans="1:17">
      <c r="A151" s="24">
        <v>129</v>
      </c>
      <c r="B151" s="24" t="s">
        <v>572</v>
      </c>
      <c r="C151" s="24" t="s">
        <v>573</v>
      </c>
      <c r="D151" s="25" t="s">
        <v>574</v>
      </c>
      <c r="E151" s="24" t="s">
        <v>542</v>
      </c>
      <c r="F151" s="24" t="s">
        <v>162</v>
      </c>
      <c r="G151" s="24">
        <v>42</v>
      </c>
      <c r="H151" s="24">
        <v>30</v>
      </c>
      <c r="I151" s="24" t="s">
        <v>60</v>
      </c>
      <c r="J151" s="24" t="s">
        <v>510</v>
      </c>
      <c r="K151" s="24">
        <v>30</v>
      </c>
      <c r="L151" s="24" t="s">
        <v>442</v>
      </c>
      <c r="M151" s="24" t="s">
        <v>199</v>
      </c>
      <c r="N151" s="26"/>
      <c r="O151" s="24">
        <v>28</v>
      </c>
      <c r="P151" s="24"/>
      <c r="Q151" s="40"/>
    </row>
    <row r="152" s="9" customFormat="1" ht="52" customHeight="1" spans="1:17">
      <c r="A152" s="24">
        <v>130</v>
      </c>
      <c r="B152" s="24" t="s">
        <v>575</v>
      </c>
      <c r="C152" s="24" t="s">
        <v>576</v>
      </c>
      <c r="D152" s="25" t="s">
        <v>577</v>
      </c>
      <c r="E152" s="24" t="s">
        <v>542</v>
      </c>
      <c r="F152" s="24" t="s">
        <v>162</v>
      </c>
      <c r="G152" s="24">
        <v>12</v>
      </c>
      <c r="H152" s="24">
        <v>8</v>
      </c>
      <c r="I152" s="24" t="s">
        <v>60</v>
      </c>
      <c r="J152" s="24" t="s">
        <v>497</v>
      </c>
      <c r="K152" s="24">
        <v>8</v>
      </c>
      <c r="L152" s="24" t="s">
        <v>442</v>
      </c>
      <c r="M152" s="24" t="s">
        <v>484</v>
      </c>
      <c r="N152" s="26"/>
      <c r="O152" s="24">
        <v>26</v>
      </c>
      <c r="P152" s="24"/>
      <c r="Q152" s="40"/>
    </row>
    <row r="153" s="9" customFormat="1" ht="52" customHeight="1" spans="1:17">
      <c r="A153" s="24">
        <v>131</v>
      </c>
      <c r="B153" s="24" t="s">
        <v>578</v>
      </c>
      <c r="C153" s="24" t="s">
        <v>579</v>
      </c>
      <c r="D153" s="25" t="s">
        <v>577</v>
      </c>
      <c r="E153" s="24" t="s">
        <v>542</v>
      </c>
      <c r="F153" s="24" t="s">
        <v>162</v>
      </c>
      <c r="G153" s="24">
        <v>12</v>
      </c>
      <c r="H153" s="24">
        <v>8</v>
      </c>
      <c r="I153" s="24" t="s">
        <v>60</v>
      </c>
      <c r="J153" s="24" t="s">
        <v>497</v>
      </c>
      <c r="K153" s="24">
        <v>8</v>
      </c>
      <c r="L153" s="24" t="s">
        <v>442</v>
      </c>
      <c r="M153" s="24" t="s">
        <v>484</v>
      </c>
      <c r="N153" s="24">
        <v>1</v>
      </c>
      <c r="O153" s="24">
        <v>33</v>
      </c>
      <c r="P153" s="24"/>
      <c r="Q153" s="40"/>
    </row>
    <row r="154" s="9" customFormat="1" ht="52" customHeight="1" spans="1:17">
      <c r="A154" s="24">
        <v>132</v>
      </c>
      <c r="B154" s="24" t="s">
        <v>580</v>
      </c>
      <c r="C154" s="24" t="s">
        <v>517</v>
      </c>
      <c r="D154" s="25" t="s">
        <v>577</v>
      </c>
      <c r="E154" s="24" t="s">
        <v>542</v>
      </c>
      <c r="F154" s="24" t="s">
        <v>162</v>
      </c>
      <c r="G154" s="24">
        <v>12</v>
      </c>
      <c r="H154" s="24">
        <v>8</v>
      </c>
      <c r="I154" s="24" t="s">
        <v>60</v>
      </c>
      <c r="J154" s="24" t="s">
        <v>516</v>
      </c>
      <c r="K154" s="24">
        <v>8</v>
      </c>
      <c r="L154" s="24" t="s">
        <v>442</v>
      </c>
      <c r="M154" s="24" t="s">
        <v>110</v>
      </c>
      <c r="N154" s="26"/>
      <c r="O154" s="24">
        <v>26</v>
      </c>
      <c r="P154" s="24"/>
      <c r="Q154" s="40"/>
    </row>
    <row r="155" s="9" customFormat="1" ht="52" customHeight="1" spans="1:17">
      <c r="A155" s="24">
        <v>133</v>
      </c>
      <c r="B155" s="24" t="s">
        <v>581</v>
      </c>
      <c r="C155" s="24" t="s">
        <v>106</v>
      </c>
      <c r="D155" s="25" t="s">
        <v>582</v>
      </c>
      <c r="E155" s="24" t="s">
        <v>542</v>
      </c>
      <c r="F155" s="24" t="s">
        <v>162</v>
      </c>
      <c r="G155" s="24">
        <v>6</v>
      </c>
      <c r="H155" s="24">
        <v>4</v>
      </c>
      <c r="I155" s="24" t="s">
        <v>60</v>
      </c>
      <c r="J155" s="24" t="s">
        <v>516</v>
      </c>
      <c r="K155" s="24">
        <v>4</v>
      </c>
      <c r="L155" s="24" t="s">
        <v>442</v>
      </c>
      <c r="M155" s="24" t="s">
        <v>110</v>
      </c>
      <c r="N155" s="26"/>
      <c r="O155" s="24">
        <v>15</v>
      </c>
      <c r="P155" s="24"/>
      <c r="Q155" s="40"/>
    </row>
    <row r="156" s="9" customFormat="1" ht="52" customHeight="1" spans="1:17">
      <c r="A156" s="24">
        <v>134</v>
      </c>
      <c r="B156" s="24" t="s">
        <v>583</v>
      </c>
      <c r="C156" s="24" t="s">
        <v>514</v>
      </c>
      <c r="D156" s="25" t="s">
        <v>577</v>
      </c>
      <c r="E156" s="24" t="s">
        <v>542</v>
      </c>
      <c r="F156" s="24" t="s">
        <v>162</v>
      </c>
      <c r="G156" s="24">
        <v>12</v>
      </c>
      <c r="H156" s="24">
        <v>8</v>
      </c>
      <c r="I156" s="24" t="s">
        <v>60</v>
      </c>
      <c r="J156" s="24" t="s">
        <v>516</v>
      </c>
      <c r="K156" s="24">
        <v>8</v>
      </c>
      <c r="L156" s="24" t="s">
        <v>442</v>
      </c>
      <c r="M156" s="24" t="s">
        <v>110</v>
      </c>
      <c r="N156" s="26"/>
      <c r="O156" s="24">
        <v>27</v>
      </c>
      <c r="P156" s="24"/>
      <c r="Q156" s="40"/>
    </row>
    <row r="157" s="9" customFormat="1" ht="52" customHeight="1" spans="1:17">
      <c r="A157" s="24">
        <v>135</v>
      </c>
      <c r="B157" s="24" t="s">
        <v>584</v>
      </c>
      <c r="C157" s="24" t="s">
        <v>585</v>
      </c>
      <c r="D157" s="25" t="s">
        <v>586</v>
      </c>
      <c r="E157" s="24" t="s">
        <v>542</v>
      </c>
      <c r="F157" s="24" t="s">
        <v>162</v>
      </c>
      <c r="G157" s="24">
        <v>28</v>
      </c>
      <c r="H157" s="24">
        <v>20</v>
      </c>
      <c r="I157" s="24" t="s">
        <v>60</v>
      </c>
      <c r="J157" s="24" t="s">
        <v>528</v>
      </c>
      <c r="K157" s="24">
        <v>20</v>
      </c>
      <c r="L157" s="24" t="s">
        <v>442</v>
      </c>
      <c r="M157" s="24" t="s">
        <v>151</v>
      </c>
      <c r="N157" s="24">
        <v>1</v>
      </c>
      <c r="O157" s="24">
        <v>22</v>
      </c>
      <c r="P157" s="24"/>
      <c r="Q157" s="40"/>
    </row>
    <row r="158" s="9" customFormat="1" ht="54" customHeight="1" spans="1:17">
      <c r="A158" s="24">
        <v>136</v>
      </c>
      <c r="B158" s="24" t="s">
        <v>587</v>
      </c>
      <c r="C158" s="24" t="s">
        <v>376</v>
      </c>
      <c r="D158" s="25" t="s">
        <v>582</v>
      </c>
      <c r="E158" s="24" t="s">
        <v>542</v>
      </c>
      <c r="F158" s="24" t="s">
        <v>162</v>
      </c>
      <c r="G158" s="24">
        <v>6</v>
      </c>
      <c r="H158" s="24">
        <v>4</v>
      </c>
      <c r="I158" s="24" t="s">
        <v>60</v>
      </c>
      <c r="J158" s="24" t="s">
        <v>497</v>
      </c>
      <c r="K158" s="24">
        <v>4</v>
      </c>
      <c r="L158" s="24" t="s">
        <v>442</v>
      </c>
      <c r="M158" s="24" t="s">
        <v>380</v>
      </c>
      <c r="N158" s="26"/>
      <c r="O158" s="24">
        <v>24</v>
      </c>
      <c r="P158" s="24"/>
      <c r="Q158" s="40"/>
    </row>
    <row r="159" s="9" customFormat="1" ht="54" customHeight="1" spans="1:17">
      <c r="A159" s="24">
        <v>137</v>
      </c>
      <c r="B159" s="24" t="s">
        <v>588</v>
      </c>
      <c r="C159" s="24" t="s">
        <v>589</v>
      </c>
      <c r="D159" s="25" t="s">
        <v>590</v>
      </c>
      <c r="E159" s="24" t="s">
        <v>542</v>
      </c>
      <c r="F159" s="24" t="s">
        <v>162</v>
      </c>
      <c r="G159" s="24">
        <v>8</v>
      </c>
      <c r="H159" s="24">
        <v>6</v>
      </c>
      <c r="I159" s="24" t="s">
        <v>60</v>
      </c>
      <c r="J159" s="24" t="s">
        <v>497</v>
      </c>
      <c r="K159" s="24">
        <v>6</v>
      </c>
      <c r="L159" s="24" t="s">
        <v>442</v>
      </c>
      <c r="M159" s="24" t="s">
        <v>380</v>
      </c>
      <c r="N159" s="26"/>
      <c r="O159" s="24">
        <v>23</v>
      </c>
      <c r="P159" s="24"/>
      <c r="Q159" s="40"/>
    </row>
    <row r="160" s="3" customFormat="1" ht="50" customHeight="1" spans="1:17">
      <c r="A160" s="24">
        <v>138</v>
      </c>
      <c r="B160" s="22" t="s">
        <v>591</v>
      </c>
      <c r="C160" s="24" t="s">
        <v>592</v>
      </c>
      <c r="D160" s="25" t="s">
        <v>593</v>
      </c>
      <c r="E160" s="24" t="s">
        <v>594</v>
      </c>
      <c r="F160" s="24" t="s">
        <v>162</v>
      </c>
      <c r="G160" s="24">
        <v>40</v>
      </c>
      <c r="H160" s="24">
        <v>32</v>
      </c>
      <c r="I160" s="24" t="s">
        <v>60</v>
      </c>
      <c r="J160" s="24" t="s">
        <v>595</v>
      </c>
      <c r="K160" s="24">
        <v>32</v>
      </c>
      <c r="L160" s="24" t="s">
        <v>442</v>
      </c>
      <c r="M160" s="24" t="s">
        <v>214</v>
      </c>
      <c r="N160" s="24">
        <v>1</v>
      </c>
      <c r="O160" s="24">
        <v>20</v>
      </c>
      <c r="P160" s="22"/>
      <c r="Q160" s="5"/>
    </row>
    <row r="161" s="5" customFormat="1" ht="39" customHeight="1" spans="1:16">
      <c r="A161" s="24"/>
      <c r="B161" s="23" t="s">
        <v>596</v>
      </c>
      <c r="C161" s="22"/>
      <c r="D161" s="23"/>
      <c r="E161" s="23"/>
      <c r="F161" s="22"/>
      <c r="G161" s="22">
        <f>G162+G191</f>
        <v>1057</v>
      </c>
      <c r="H161" s="22">
        <f>H162+H191</f>
        <v>729.53</v>
      </c>
      <c r="I161" s="22"/>
      <c r="J161" s="24"/>
      <c r="K161" s="22"/>
      <c r="L161" s="22"/>
      <c r="M161" s="22"/>
      <c r="N161" s="30"/>
      <c r="O161" s="30"/>
      <c r="P161" s="22"/>
    </row>
    <row r="162" s="3" customFormat="1" ht="82" customHeight="1" spans="1:17">
      <c r="A162" s="24"/>
      <c r="B162" s="23" t="s">
        <v>597</v>
      </c>
      <c r="C162" s="22"/>
      <c r="D162" s="23" t="s">
        <v>598</v>
      </c>
      <c r="E162" s="23"/>
      <c r="F162" s="22"/>
      <c r="G162" s="22">
        <f>SUM(G163:G190)</f>
        <v>841</v>
      </c>
      <c r="H162" s="22">
        <f>SUM(H163:H190)</f>
        <v>565.73</v>
      </c>
      <c r="I162" s="22"/>
      <c r="J162" s="24"/>
      <c r="K162" s="22"/>
      <c r="L162" s="22"/>
      <c r="M162" s="22"/>
      <c r="N162" s="30"/>
      <c r="O162" s="30"/>
      <c r="P162" s="22"/>
      <c r="Q162" s="5"/>
    </row>
    <row r="163" s="7" customFormat="1" ht="46" customHeight="1" spans="1:16">
      <c r="A163" s="24">
        <v>139</v>
      </c>
      <c r="B163" s="24" t="s">
        <v>599</v>
      </c>
      <c r="C163" s="24" t="s">
        <v>600</v>
      </c>
      <c r="D163" s="25" t="s">
        <v>601</v>
      </c>
      <c r="E163" s="24" t="s">
        <v>602</v>
      </c>
      <c r="F163" s="24" t="s">
        <v>162</v>
      </c>
      <c r="G163" s="24">
        <v>29</v>
      </c>
      <c r="H163" s="24">
        <v>21</v>
      </c>
      <c r="I163" s="24" t="s">
        <v>60</v>
      </c>
      <c r="J163" s="24" t="s">
        <v>603</v>
      </c>
      <c r="K163" s="24"/>
      <c r="L163" s="24" t="s">
        <v>164</v>
      </c>
      <c r="M163" s="24" t="s">
        <v>604</v>
      </c>
      <c r="N163" s="24"/>
      <c r="O163" s="24"/>
      <c r="P163" s="24"/>
    </row>
    <row r="164" s="7" customFormat="1" ht="47" customHeight="1" spans="1:16">
      <c r="A164" s="24">
        <v>140</v>
      </c>
      <c r="B164" s="24" t="s">
        <v>605</v>
      </c>
      <c r="C164" s="24" t="s">
        <v>606</v>
      </c>
      <c r="D164" s="25" t="s">
        <v>607</v>
      </c>
      <c r="E164" s="24" t="s">
        <v>608</v>
      </c>
      <c r="F164" s="24" t="s">
        <v>162</v>
      </c>
      <c r="G164" s="24">
        <v>20</v>
      </c>
      <c r="H164" s="24">
        <v>13.48</v>
      </c>
      <c r="I164" s="24" t="s">
        <v>60</v>
      </c>
      <c r="J164" s="24" t="s">
        <v>609</v>
      </c>
      <c r="K164" s="24"/>
      <c r="L164" s="24" t="s">
        <v>164</v>
      </c>
      <c r="M164" s="24" t="s">
        <v>165</v>
      </c>
      <c r="N164" s="24">
        <v>1</v>
      </c>
      <c r="O164" s="24">
        <v>16</v>
      </c>
      <c r="P164" s="24"/>
    </row>
    <row r="165" s="7" customFormat="1" ht="47" customHeight="1" spans="1:16">
      <c r="A165" s="24">
        <v>141</v>
      </c>
      <c r="B165" s="24" t="s">
        <v>610</v>
      </c>
      <c r="C165" s="24" t="s">
        <v>611</v>
      </c>
      <c r="D165" s="25" t="s">
        <v>612</v>
      </c>
      <c r="E165" s="24" t="s">
        <v>608</v>
      </c>
      <c r="F165" s="24" t="s">
        <v>162</v>
      </c>
      <c r="G165" s="24">
        <v>21</v>
      </c>
      <c r="H165" s="24">
        <v>13.55</v>
      </c>
      <c r="I165" s="24" t="s">
        <v>60</v>
      </c>
      <c r="J165" s="24" t="s">
        <v>609</v>
      </c>
      <c r="K165" s="24"/>
      <c r="L165" s="24" t="s">
        <v>164</v>
      </c>
      <c r="M165" s="24" t="s">
        <v>165</v>
      </c>
      <c r="N165" s="24"/>
      <c r="O165" s="24">
        <v>6</v>
      </c>
      <c r="P165" s="24"/>
    </row>
    <row r="166" s="7" customFormat="1" ht="47" customHeight="1" spans="1:16">
      <c r="A166" s="24">
        <v>142</v>
      </c>
      <c r="B166" s="24" t="s">
        <v>613</v>
      </c>
      <c r="C166" s="24" t="s">
        <v>614</v>
      </c>
      <c r="D166" s="25" t="s">
        <v>615</v>
      </c>
      <c r="E166" s="24" t="s">
        <v>608</v>
      </c>
      <c r="F166" s="24" t="s">
        <v>162</v>
      </c>
      <c r="G166" s="24">
        <v>14</v>
      </c>
      <c r="H166" s="24">
        <v>9.85</v>
      </c>
      <c r="I166" s="24" t="s">
        <v>60</v>
      </c>
      <c r="J166" s="24" t="s">
        <v>616</v>
      </c>
      <c r="K166" s="24"/>
      <c r="L166" s="24" t="s">
        <v>164</v>
      </c>
      <c r="M166" s="24" t="s">
        <v>413</v>
      </c>
      <c r="N166" s="24"/>
      <c r="O166" s="24">
        <v>18</v>
      </c>
      <c r="P166" s="24"/>
    </row>
    <row r="167" s="7" customFormat="1" ht="47" customHeight="1" spans="1:16">
      <c r="A167" s="24">
        <v>143</v>
      </c>
      <c r="B167" s="24" t="s">
        <v>617</v>
      </c>
      <c r="C167" s="24" t="s">
        <v>618</v>
      </c>
      <c r="D167" s="25" t="s">
        <v>619</v>
      </c>
      <c r="E167" s="24" t="s">
        <v>608</v>
      </c>
      <c r="F167" s="24" t="s">
        <v>162</v>
      </c>
      <c r="G167" s="24">
        <v>33</v>
      </c>
      <c r="H167" s="24">
        <v>21.7</v>
      </c>
      <c r="I167" s="24" t="s">
        <v>60</v>
      </c>
      <c r="J167" s="24" t="s">
        <v>277</v>
      </c>
      <c r="K167" s="24"/>
      <c r="L167" s="24" t="s">
        <v>164</v>
      </c>
      <c r="M167" s="24" t="s">
        <v>278</v>
      </c>
      <c r="N167" s="24"/>
      <c r="O167" s="24">
        <v>14</v>
      </c>
      <c r="P167" s="24"/>
    </row>
    <row r="168" s="7" customFormat="1" ht="47" customHeight="1" spans="1:16">
      <c r="A168" s="24">
        <v>144</v>
      </c>
      <c r="B168" s="24" t="s">
        <v>620</v>
      </c>
      <c r="C168" s="24" t="s">
        <v>621</v>
      </c>
      <c r="D168" s="25" t="s">
        <v>622</v>
      </c>
      <c r="E168" s="24" t="s">
        <v>608</v>
      </c>
      <c r="F168" s="24" t="s">
        <v>162</v>
      </c>
      <c r="G168" s="24">
        <v>32</v>
      </c>
      <c r="H168" s="24">
        <v>22.5</v>
      </c>
      <c r="I168" s="24" t="s">
        <v>60</v>
      </c>
      <c r="J168" s="24" t="s">
        <v>623</v>
      </c>
      <c r="K168" s="24"/>
      <c r="L168" s="24" t="s">
        <v>164</v>
      </c>
      <c r="M168" s="24" t="s">
        <v>173</v>
      </c>
      <c r="N168" s="24">
        <v>1</v>
      </c>
      <c r="O168" s="24">
        <v>40</v>
      </c>
      <c r="P168" s="24"/>
    </row>
    <row r="169" s="7" customFormat="1" ht="47" customHeight="1" spans="1:16">
      <c r="A169" s="24">
        <v>145</v>
      </c>
      <c r="B169" s="24" t="s">
        <v>624</v>
      </c>
      <c r="C169" s="24" t="s">
        <v>175</v>
      </c>
      <c r="D169" s="25" t="s">
        <v>625</v>
      </c>
      <c r="E169" s="24" t="s">
        <v>608</v>
      </c>
      <c r="F169" s="24" t="s">
        <v>162</v>
      </c>
      <c r="G169" s="24">
        <v>21</v>
      </c>
      <c r="H169" s="24">
        <v>14.3</v>
      </c>
      <c r="I169" s="24" t="s">
        <v>60</v>
      </c>
      <c r="J169" s="24" t="s">
        <v>626</v>
      </c>
      <c r="K169" s="24"/>
      <c r="L169" s="24" t="s">
        <v>164</v>
      </c>
      <c r="M169" s="24" t="s">
        <v>178</v>
      </c>
      <c r="N169" s="24"/>
      <c r="O169" s="24">
        <v>8</v>
      </c>
      <c r="P169" s="24"/>
    </row>
    <row r="170" s="7" customFormat="1" ht="47" customHeight="1" spans="1:16">
      <c r="A170" s="24">
        <v>146</v>
      </c>
      <c r="B170" s="24" t="s">
        <v>627</v>
      </c>
      <c r="C170" s="24" t="s">
        <v>628</v>
      </c>
      <c r="D170" s="11" t="s">
        <v>629</v>
      </c>
      <c r="E170" s="24" t="s">
        <v>608</v>
      </c>
      <c r="F170" s="24" t="s">
        <v>162</v>
      </c>
      <c r="G170" s="24">
        <v>31</v>
      </c>
      <c r="H170" s="24">
        <v>21.2</v>
      </c>
      <c r="I170" s="24" t="s">
        <v>60</v>
      </c>
      <c r="J170" s="24" t="s">
        <v>609</v>
      </c>
      <c r="K170" s="24"/>
      <c r="L170" s="24" t="s">
        <v>164</v>
      </c>
      <c r="M170" s="24" t="s">
        <v>183</v>
      </c>
      <c r="N170" s="24"/>
      <c r="O170" s="24">
        <v>13</v>
      </c>
      <c r="P170" s="24"/>
    </row>
    <row r="171" s="7" customFormat="1" ht="49" customHeight="1" spans="1:16">
      <c r="A171" s="24">
        <v>147</v>
      </c>
      <c r="B171" s="24" t="s">
        <v>630</v>
      </c>
      <c r="C171" s="24" t="s">
        <v>240</v>
      </c>
      <c r="D171" s="25" t="s">
        <v>631</v>
      </c>
      <c r="E171" s="24" t="s">
        <v>608</v>
      </c>
      <c r="F171" s="24" t="s">
        <v>162</v>
      </c>
      <c r="G171" s="24">
        <v>87</v>
      </c>
      <c r="H171" s="24">
        <v>56.55</v>
      </c>
      <c r="I171" s="24" t="s">
        <v>60</v>
      </c>
      <c r="J171" s="24" t="s">
        <v>632</v>
      </c>
      <c r="K171" s="24"/>
      <c r="L171" s="24" t="s">
        <v>164</v>
      </c>
      <c r="M171" s="24" t="s">
        <v>99</v>
      </c>
      <c r="N171" s="24"/>
      <c r="O171" s="24">
        <v>16</v>
      </c>
      <c r="P171" s="24"/>
    </row>
    <row r="172" s="7" customFormat="1" ht="49" customHeight="1" spans="1:16">
      <c r="A172" s="24">
        <v>148</v>
      </c>
      <c r="B172" s="24" t="s">
        <v>633</v>
      </c>
      <c r="C172" s="24" t="s">
        <v>225</v>
      </c>
      <c r="D172" s="25" t="s">
        <v>634</v>
      </c>
      <c r="E172" s="24" t="s">
        <v>608</v>
      </c>
      <c r="F172" s="24" t="s">
        <v>162</v>
      </c>
      <c r="G172" s="24">
        <v>33</v>
      </c>
      <c r="H172" s="24">
        <v>22.5</v>
      </c>
      <c r="I172" s="24" t="s">
        <v>60</v>
      </c>
      <c r="J172" s="24" t="s">
        <v>635</v>
      </c>
      <c r="K172" s="24"/>
      <c r="L172" s="24" t="s">
        <v>164</v>
      </c>
      <c r="M172" s="24" t="s">
        <v>99</v>
      </c>
      <c r="N172" s="24"/>
      <c r="O172" s="24">
        <v>24</v>
      </c>
      <c r="P172" s="24"/>
    </row>
    <row r="173" s="7" customFormat="1" ht="49" customHeight="1" spans="1:16">
      <c r="A173" s="24">
        <v>149</v>
      </c>
      <c r="B173" s="24" t="s">
        <v>636</v>
      </c>
      <c r="C173" s="24" t="s">
        <v>637</v>
      </c>
      <c r="D173" s="25" t="s">
        <v>638</v>
      </c>
      <c r="E173" s="24" t="s">
        <v>608</v>
      </c>
      <c r="F173" s="24" t="s">
        <v>162</v>
      </c>
      <c r="G173" s="24">
        <v>42</v>
      </c>
      <c r="H173" s="24">
        <v>21.8</v>
      </c>
      <c r="I173" s="24" t="s">
        <v>60</v>
      </c>
      <c r="J173" s="24" t="s">
        <v>639</v>
      </c>
      <c r="K173" s="24"/>
      <c r="L173" s="24" t="s">
        <v>164</v>
      </c>
      <c r="M173" s="24" t="s">
        <v>99</v>
      </c>
      <c r="N173" s="24">
        <v>1</v>
      </c>
      <c r="O173" s="24">
        <v>31</v>
      </c>
      <c r="P173" s="24"/>
    </row>
    <row r="174" s="7" customFormat="1" ht="49" customHeight="1" spans="1:16">
      <c r="A174" s="24">
        <v>150</v>
      </c>
      <c r="B174" s="24" t="s">
        <v>640</v>
      </c>
      <c r="C174" s="24" t="s">
        <v>641</v>
      </c>
      <c r="D174" s="25" t="s">
        <v>642</v>
      </c>
      <c r="E174" s="24" t="s">
        <v>608</v>
      </c>
      <c r="F174" s="24" t="s">
        <v>162</v>
      </c>
      <c r="G174" s="24">
        <v>50</v>
      </c>
      <c r="H174" s="24">
        <v>25.45</v>
      </c>
      <c r="I174" s="24" t="s">
        <v>60</v>
      </c>
      <c r="J174" s="24" t="s">
        <v>643</v>
      </c>
      <c r="K174" s="24"/>
      <c r="L174" s="24" t="s">
        <v>164</v>
      </c>
      <c r="M174" s="24" t="s">
        <v>99</v>
      </c>
      <c r="N174" s="24"/>
      <c r="O174" s="24">
        <v>26</v>
      </c>
      <c r="P174" s="24"/>
    </row>
    <row r="175" s="7" customFormat="1" ht="46" customHeight="1" spans="1:16">
      <c r="A175" s="24">
        <v>151</v>
      </c>
      <c r="B175" s="24" t="s">
        <v>644</v>
      </c>
      <c r="C175" s="24" t="s">
        <v>645</v>
      </c>
      <c r="D175" s="25" t="s">
        <v>646</v>
      </c>
      <c r="E175" s="24" t="s">
        <v>608</v>
      </c>
      <c r="F175" s="24" t="s">
        <v>162</v>
      </c>
      <c r="G175" s="24">
        <v>21</v>
      </c>
      <c r="H175" s="24">
        <v>14.67</v>
      </c>
      <c r="I175" s="24" t="s">
        <v>60</v>
      </c>
      <c r="J175" s="24" t="s">
        <v>647</v>
      </c>
      <c r="K175" s="24"/>
      <c r="L175" s="24" t="s">
        <v>164</v>
      </c>
      <c r="M175" s="24" t="s">
        <v>99</v>
      </c>
      <c r="N175" s="24"/>
      <c r="O175" s="24">
        <v>31</v>
      </c>
      <c r="P175" s="24"/>
    </row>
    <row r="176" s="7" customFormat="1" ht="46" customHeight="1" spans="1:16">
      <c r="A176" s="24">
        <v>152</v>
      </c>
      <c r="B176" s="24" t="s">
        <v>648</v>
      </c>
      <c r="C176" s="24" t="s">
        <v>649</v>
      </c>
      <c r="D176" s="25" t="s">
        <v>650</v>
      </c>
      <c r="E176" s="24" t="s">
        <v>608</v>
      </c>
      <c r="F176" s="24" t="s">
        <v>162</v>
      </c>
      <c r="G176" s="24">
        <v>17</v>
      </c>
      <c r="H176" s="24">
        <v>8.51</v>
      </c>
      <c r="I176" s="24" t="s">
        <v>60</v>
      </c>
      <c r="J176" s="24" t="s">
        <v>651</v>
      </c>
      <c r="K176" s="24"/>
      <c r="L176" s="24" t="s">
        <v>164</v>
      </c>
      <c r="M176" s="24" t="s">
        <v>99</v>
      </c>
      <c r="N176" s="24"/>
      <c r="O176" s="24">
        <v>17</v>
      </c>
      <c r="P176" s="24"/>
    </row>
    <row r="177" s="7" customFormat="1" ht="46" customHeight="1" spans="1:16">
      <c r="A177" s="24">
        <v>153</v>
      </c>
      <c r="B177" s="24" t="s">
        <v>652</v>
      </c>
      <c r="C177" s="24" t="s">
        <v>653</v>
      </c>
      <c r="D177" s="25" t="s">
        <v>654</v>
      </c>
      <c r="E177" s="24" t="s">
        <v>608</v>
      </c>
      <c r="F177" s="24" t="s">
        <v>162</v>
      </c>
      <c r="G177" s="24">
        <v>14</v>
      </c>
      <c r="H177" s="24">
        <v>10</v>
      </c>
      <c r="I177" s="24" t="s">
        <v>60</v>
      </c>
      <c r="J177" s="24" t="s">
        <v>655</v>
      </c>
      <c r="K177" s="24"/>
      <c r="L177" s="24" t="s">
        <v>164</v>
      </c>
      <c r="M177" s="24" t="s">
        <v>192</v>
      </c>
      <c r="N177" s="24">
        <v>1</v>
      </c>
      <c r="O177" s="24">
        <v>18</v>
      </c>
      <c r="P177" s="24"/>
    </row>
    <row r="178" s="7" customFormat="1" ht="46" customHeight="1" spans="1:16">
      <c r="A178" s="24">
        <v>154</v>
      </c>
      <c r="B178" s="24" t="s">
        <v>656</v>
      </c>
      <c r="C178" s="24" t="s">
        <v>565</v>
      </c>
      <c r="D178" s="25" t="s">
        <v>657</v>
      </c>
      <c r="E178" s="24" t="s">
        <v>608</v>
      </c>
      <c r="F178" s="24" t="s">
        <v>162</v>
      </c>
      <c r="G178" s="24">
        <v>40</v>
      </c>
      <c r="H178" s="24">
        <v>27.41</v>
      </c>
      <c r="I178" s="24" t="s">
        <v>60</v>
      </c>
      <c r="J178" s="24" t="s">
        <v>658</v>
      </c>
      <c r="K178" s="24"/>
      <c r="L178" s="24" t="s">
        <v>164</v>
      </c>
      <c r="M178" s="24" t="s">
        <v>255</v>
      </c>
      <c r="N178" s="24"/>
      <c r="O178" s="24">
        <v>7</v>
      </c>
      <c r="P178" s="24"/>
    </row>
    <row r="179" s="7" customFormat="1" ht="46" customHeight="1" spans="1:16">
      <c r="A179" s="24">
        <v>155</v>
      </c>
      <c r="B179" s="24" t="s">
        <v>659</v>
      </c>
      <c r="C179" s="24" t="s">
        <v>660</v>
      </c>
      <c r="D179" s="25" t="s">
        <v>661</v>
      </c>
      <c r="E179" s="24" t="s">
        <v>608</v>
      </c>
      <c r="F179" s="24" t="s">
        <v>162</v>
      </c>
      <c r="G179" s="24">
        <v>35</v>
      </c>
      <c r="H179" s="24">
        <v>24.46</v>
      </c>
      <c r="I179" s="24" t="s">
        <v>60</v>
      </c>
      <c r="J179" s="24" t="s">
        <v>658</v>
      </c>
      <c r="K179" s="24"/>
      <c r="L179" s="24" t="s">
        <v>164</v>
      </c>
      <c r="M179" s="24" t="s">
        <v>255</v>
      </c>
      <c r="N179" s="24"/>
      <c r="O179" s="24">
        <v>11</v>
      </c>
      <c r="P179" s="24"/>
    </row>
    <row r="180" s="7" customFormat="1" ht="46" customHeight="1" spans="1:16">
      <c r="A180" s="24">
        <v>156</v>
      </c>
      <c r="B180" s="24" t="s">
        <v>662</v>
      </c>
      <c r="C180" s="24" t="s">
        <v>457</v>
      </c>
      <c r="D180" s="25" t="s">
        <v>663</v>
      </c>
      <c r="E180" s="24" t="s">
        <v>608</v>
      </c>
      <c r="F180" s="24" t="s">
        <v>162</v>
      </c>
      <c r="G180" s="24">
        <v>15</v>
      </c>
      <c r="H180" s="24">
        <v>11.5</v>
      </c>
      <c r="I180" s="24" t="s">
        <v>60</v>
      </c>
      <c r="J180" s="24" t="s">
        <v>664</v>
      </c>
      <c r="K180" s="24"/>
      <c r="L180" s="24" t="s">
        <v>164</v>
      </c>
      <c r="M180" s="24" t="s">
        <v>116</v>
      </c>
      <c r="N180" s="24"/>
      <c r="O180" s="24">
        <v>2</v>
      </c>
      <c r="P180" s="24"/>
    </row>
    <row r="181" s="7" customFormat="1" ht="46" customHeight="1" spans="1:16">
      <c r="A181" s="24">
        <v>157</v>
      </c>
      <c r="B181" s="24" t="s">
        <v>665</v>
      </c>
      <c r="C181" s="24" t="s">
        <v>666</v>
      </c>
      <c r="D181" s="25" t="s">
        <v>667</v>
      </c>
      <c r="E181" s="24" t="s">
        <v>608</v>
      </c>
      <c r="F181" s="24" t="s">
        <v>162</v>
      </c>
      <c r="G181" s="38">
        <v>14</v>
      </c>
      <c r="H181" s="24">
        <v>9.69</v>
      </c>
      <c r="I181" s="24" t="s">
        <v>60</v>
      </c>
      <c r="J181" s="24" t="s">
        <v>668</v>
      </c>
      <c r="K181" s="24"/>
      <c r="L181" s="24" t="s">
        <v>164</v>
      </c>
      <c r="M181" s="24" t="s">
        <v>116</v>
      </c>
      <c r="N181" s="24"/>
      <c r="O181" s="24">
        <v>2</v>
      </c>
      <c r="P181" s="24"/>
    </row>
    <row r="182" s="7" customFormat="1" ht="46" customHeight="1" spans="1:16">
      <c r="A182" s="24">
        <v>158</v>
      </c>
      <c r="B182" s="24" t="s">
        <v>669</v>
      </c>
      <c r="C182" s="24" t="s">
        <v>670</v>
      </c>
      <c r="D182" s="25" t="s">
        <v>671</v>
      </c>
      <c r="E182" s="24" t="s">
        <v>608</v>
      </c>
      <c r="F182" s="24" t="s">
        <v>162</v>
      </c>
      <c r="G182" s="24">
        <v>25</v>
      </c>
      <c r="H182" s="24">
        <v>17.39</v>
      </c>
      <c r="I182" s="24" t="s">
        <v>60</v>
      </c>
      <c r="J182" s="24" t="s">
        <v>672</v>
      </c>
      <c r="K182" s="24"/>
      <c r="L182" s="24" t="s">
        <v>164</v>
      </c>
      <c r="M182" s="24" t="s">
        <v>78</v>
      </c>
      <c r="N182" s="24"/>
      <c r="O182" s="24">
        <v>22</v>
      </c>
      <c r="P182" s="24"/>
    </row>
    <row r="183" s="7" customFormat="1" ht="46" customHeight="1" spans="1:16">
      <c r="A183" s="24">
        <v>159</v>
      </c>
      <c r="B183" s="24" t="s">
        <v>673</v>
      </c>
      <c r="C183" s="24" t="s">
        <v>297</v>
      </c>
      <c r="D183" s="25" t="s">
        <v>674</v>
      </c>
      <c r="E183" s="24" t="s">
        <v>608</v>
      </c>
      <c r="F183" s="24" t="s">
        <v>162</v>
      </c>
      <c r="G183" s="24">
        <v>21</v>
      </c>
      <c r="H183" s="24">
        <v>14.39</v>
      </c>
      <c r="I183" s="24" t="s">
        <v>60</v>
      </c>
      <c r="J183" s="24" t="s">
        <v>672</v>
      </c>
      <c r="K183" s="24"/>
      <c r="L183" s="24" t="s">
        <v>164</v>
      </c>
      <c r="M183" s="24" t="s">
        <v>78</v>
      </c>
      <c r="N183" s="24"/>
      <c r="O183" s="24">
        <v>8</v>
      </c>
      <c r="P183" s="24"/>
    </row>
    <row r="184" s="7" customFormat="1" ht="46" customHeight="1" spans="1:16">
      <c r="A184" s="24">
        <v>160</v>
      </c>
      <c r="B184" s="24" t="s">
        <v>675</v>
      </c>
      <c r="C184" s="24" t="s">
        <v>676</v>
      </c>
      <c r="D184" s="25" t="s">
        <v>677</v>
      </c>
      <c r="E184" s="24" t="s">
        <v>608</v>
      </c>
      <c r="F184" s="24" t="s">
        <v>162</v>
      </c>
      <c r="G184" s="24">
        <v>21</v>
      </c>
      <c r="H184" s="24">
        <v>14.33</v>
      </c>
      <c r="I184" s="24" t="s">
        <v>60</v>
      </c>
      <c r="J184" s="24" t="s">
        <v>603</v>
      </c>
      <c r="K184" s="24"/>
      <c r="L184" s="24" t="s">
        <v>164</v>
      </c>
      <c r="M184" s="24" t="s">
        <v>199</v>
      </c>
      <c r="N184" s="24"/>
      <c r="O184" s="24">
        <v>11</v>
      </c>
      <c r="P184" s="24"/>
    </row>
    <row r="185" s="7" customFormat="1" ht="46" customHeight="1" spans="1:16">
      <c r="A185" s="24">
        <v>161</v>
      </c>
      <c r="B185" s="24" t="s">
        <v>678</v>
      </c>
      <c r="C185" s="24" t="s">
        <v>679</v>
      </c>
      <c r="D185" s="25" t="s">
        <v>680</v>
      </c>
      <c r="E185" s="24" t="s">
        <v>608</v>
      </c>
      <c r="F185" s="24" t="s">
        <v>162</v>
      </c>
      <c r="G185" s="38">
        <v>20</v>
      </c>
      <c r="H185" s="35">
        <v>21.02</v>
      </c>
      <c r="I185" s="24" t="s">
        <v>60</v>
      </c>
      <c r="J185" s="24" t="s">
        <v>623</v>
      </c>
      <c r="K185" s="24"/>
      <c r="L185" s="24" t="s">
        <v>164</v>
      </c>
      <c r="M185" s="24" t="s">
        <v>484</v>
      </c>
      <c r="N185" s="24">
        <v>1</v>
      </c>
      <c r="O185" s="24">
        <v>18</v>
      </c>
      <c r="P185" s="24"/>
    </row>
    <row r="186" s="7" customFormat="1" ht="46" customHeight="1" spans="1:16">
      <c r="A186" s="24">
        <v>162</v>
      </c>
      <c r="B186" s="24" t="s">
        <v>681</v>
      </c>
      <c r="C186" s="24" t="s">
        <v>579</v>
      </c>
      <c r="D186" s="25" t="s">
        <v>682</v>
      </c>
      <c r="E186" s="24" t="s">
        <v>608</v>
      </c>
      <c r="F186" s="24" t="s">
        <v>162</v>
      </c>
      <c r="G186" s="24">
        <v>12</v>
      </c>
      <c r="H186" s="34"/>
      <c r="I186" s="24" t="s">
        <v>60</v>
      </c>
      <c r="J186" s="24" t="s">
        <v>623</v>
      </c>
      <c r="K186" s="24"/>
      <c r="L186" s="24" t="s">
        <v>164</v>
      </c>
      <c r="M186" s="24" t="s">
        <v>484</v>
      </c>
      <c r="N186" s="24">
        <v>1</v>
      </c>
      <c r="O186" s="24">
        <v>6</v>
      </c>
      <c r="P186" s="24"/>
    </row>
    <row r="187" s="7" customFormat="1" ht="46" customHeight="1" spans="1:16">
      <c r="A187" s="24">
        <v>163</v>
      </c>
      <c r="B187" s="24" t="s">
        <v>683</v>
      </c>
      <c r="C187" s="24" t="s">
        <v>257</v>
      </c>
      <c r="D187" s="25" t="s">
        <v>684</v>
      </c>
      <c r="E187" s="24" t="s">
        <v>608</v>
      </c>
      <c r="F187" s="24" t="s">
        <v>162</v>
      </c>
      <c r="G187" s="24">
        <v>52</v>
      </c>
      <c r="H187" s="24">
        <v>36.73</v>
      </c>
      <c r="I187" s="24" t="s">
        <v>60</v>
      </c>
      <c r="J187" s="24" t="s">
        <v>609</v>
      </c>
      <c r="K187" s="24"/>
      <c r="L187" s="24" t="s">
        <v>164</v>
      </c>
      <c r="M187" s="24" t="s">
        <v>221</v>
      </c>
      <c r="N187" s="24">
        <v>1</v>
      </c>
      <c r="O187" s="24">
        <v>26</v>
      </c>
      <c r="P187" s="24"/>
    </row>
    <row r="188" s="7" customFormat="1" ht="46" customHeight="1" spans="1:16">
      <c r="A188" s="24">
        <v>164</v>
      </c>
      <c r="B188" s="26" t="s">
        <v>685</v>
      </c>
      <c r="C188" s="26" t="s">
        <v>321</v>
      </c>
      <c r="D188" s="27" t="s">
        <v>686</v>
      </c>
      <c r="E188" s="26" t="s">
        <v>608</v>
      </c>
      <c r="F188" s="26" t="s">
        <v>162</v>
      </c>
      <c r="G188" s="24">
        <v>21</v>
      </c>
      <c r="H188" s="24">
        <v>14.39</v>
      </c>
      <c r="I188" s="24" t="s">
        <v>60</v>
      </c>
      <c r="J188" s="24" t="s">
        <v>609</v>
      </c>
      <c r="K188" s="24"/>
      <c r="L188" s="26" t="s">
        <v>164</v>
      </c>
      <c r="M188" s="26" t="s">
        <v>221</v>
      </c>
      <c r="N188" s="39"/>
      <c r="O188" s="39">
        <v>15</v>
      </c>
      <c r="P188" s="24"/>
    </row>
    <row r="189" s="7" customFormat="1" ht="46" customHeight="1" spans="1:16">
      <c r="A189" s="24">
        <v>165</v>
      </c>
      <c r="B189" s="24" t="s">
        <v>687</v>
      </c>
      <c r="C189" s="24" t="s">
        <v>688</v>
      </c>
      <c r="D189" s="25" t="s">
        <v>689</v>
      </c>
      <c r="E189" s="24" t="s">
        <v>608</v>
      </c>
      <c r="F189" s="24" t="s">
        <v>162</v>
      </c>
      <c r="G189" s="24">
        <v>40</v>
      </c>
      <c r="H189" s="24">
        <v>27.36</v>
      </c>
      <c r="I189" s="24" t="s">
        <v>60</v>
      </c>
      <c r="J189" s="24" t="s">
        <v>690</v>
      </c>
      <c r="K189" s="24"/>
      <c r="L189" s="24" t="s">
        <v>164</v>
      </c>
      <c r="M189" s="24" t="s">
        <v>110</v>
      </c>
      <c r="N189" s="24"/>
      <c r="O189" s="24">
        <v>24</v>
      </c>
      <c r="P189" s="24"/>
    </row>
    <row r="190" s="7" customFormat="1" ht="46" customHeight="1" spans="1:16">
      <c r="A190" s="24">
        <v>166</v>
      </c>
      <c r="B190" s="24" t="s">
        <v>691</v>
      </c>
      <c r="C190" s="24" t="s">
        <v>592</v>
      </c>
      <c r="D190" s="25" t="s">
        <v>692</v>
      </c>
      <c r="E190" s="24" t="s">
        <v>608</v>
      </c>
      <c r="F190" s="24" t="s">
        <v>162</v>
      </c>
      <c r="G190" s="24">
        <v>60</v>
      </c>
      <c r="H190" s="24">
        <v>50</v>
      </c>
      <c r="I190" s="24" t="s">
        <v>60</v>
      </c>
      <c r="J190" s="24" t="s">
        <v>603</v>
      </c>
      <c r="K190" s="24"/>
      <c r="L190" s="24" t="s">
        <v>164</v>
      </c>
      <c r="M190" s="24" t="s">
        <v>214</v>
      </c>
      <c r="N190" s="24"/>
      <c r="O190" s="24">
        <v>6</v>
      </c>
      <c r="P190" s="24"/>
    </row>
    <row r="191" s="8" customFormat="1" ht="90" customHeight="1" spans="1:17">
      <c r="A191" s="24"/>
      <c r="B191" s="23" t="s">
        <v>693</v>
      </c>
      <c r="C191" s="22"/>
      <c r="D191" s="23" t="s">
        <v>694</v>
      </c>
      <c r="E191" s="23"/>
      <c r="F191" s="22"/>
      <c r="G191" s="22">
        <f>SUM(G192:G193)</f>
        <v>216</v>
      </c>
      <c r="H191" s="22">
        <f>SUM(H192:H193)</f>
        <v>163.8</v>
      </c>
      <c r="I191" s="22"/>
      <c r="J191" s="24"/>
      <c r="K191" s="22"/>
      <c r="L191" s="22"/>
      <c r="M191" s="22"/>
      <c r="N191" s="30"/>
      <c r="O191" s="30"/>
      <c r="P191" s="22"/>
      <c r="Q191" s="7"/>
    </row>
    <row r="192" s="6" customFormat="1" ht="50" customHeight="1" spans="1:17">
      <c r="A192" s="24">
        <v>167</v>
      </c>
      <c r="B192" s="24" t="s">
        <v>695</v>
      </c>
      <c r="C192" s="24" t="s">
        <v>696</v>
      </c>
      <c r="D192" s="25" t="s">
        <v>697</v>
      </c>
      <c r="E192" s="24" t="s">
        <v>698</v>
      </c>
      <c r="F192" s="24" t="s">
        <v>74</v>
      </c>
      <c r="G192" s="24">
        <v>96</v>
      </c>
      <c r="H192" s="24">
        <v>73.7</v>
      </c>
      <c r="I192" s="24" t="s">
        <v>75</v>
      </c>
      <c r="J192" s="24" t="s">
        <v>699</v>
      </c>
      <c r="K192" s="24"/>
      <c r="L192" s="24" t="s">
        <v>77</v>
      </c>
      <c r="M192" s="24" t="s">
        <v>122</v>
      </c>
      <c r="N192" s="32">
        <v>1</v>
      </c>
      <c r="O192" s="32">
        <v>26</v>
      </c>
      <c r="P192" s="33"/>
      <c r="Q192" s="36"/>
    </row>
    <row r="193" s="6" customFormat="1" ht="50" customHeight="1" spans="1:17">
      <c r="A193" s="24">
        <v>168</v>
      </c>
      <c r="B193" s="24" t="s">
        <v>700</v>
      </c>
      <c r="C193" s="24" t="s">
        <v>348</v>
      </c>
      <c r="D193" s="25" t="s">
        <v>701</v>
      </c>
      <c r="E193" s="24" t="s">
        <v>698</v>
      </c>
      <c r="F193" s="24" t="s">
        <v>74</v>
      </c>
      <c r="G193" s="24">
        <v>120</v>
      </c>
      <c r="H193" s="24">
        <v>90.1</v>
      </c>
      <c r="I193" s="24" t="s">
        <v>75</v>
      </c>
      <c r="J193" s="24" t="s">
        <v>702</v>
      </c>
      <c r="K193" s="24"/>
      <c r="L193" s="24" t="s">
        <v>77</v>
      </c>
      <c r="M193" s="24" t="s">
        <v>209</v>
      </c>
      <c r="N193" s="33">
        <v>1</v>
      </c>
      <c r="O193" s="33">
        <v>22</v>
      </c>
      <c r="P193" s="33"/>
      <c r="Q193" s="36"/>
    </row>
    <row r="194" s="8" customFormat="1" ht="28" customHeight="1" spans="1:17">
      <c r="A194" s="24"/>
      <c r="B194" s="23" t="s">
        <v>703</v>
      </c>
      <c r="C194" s="22"/>
      <c r="D194" s="23"/>
      <c r="E194" s="23"/>
      <c r="F194" s="22"/>
      <c r="G194" s="22">
        <f>SUM(G195:G195)</f>
        <v>1000</v>
      </c>
      <c r="H194" s="22">
        <f>SUM(H195:H195)</f>
        <v>1000</v>
      </c>
      <c r="I194" s="22"/>
      <c r="J194" s="24"/>
      <c r="K194" s="22"/>
      <c r="L194" s="22"/>
      <c r="M194" s="22"/>
      <c r="N194" s="30"/>
      <c r="O194" s="30"/>
      <c r="P194" s="22"/>
      <c r="Q194" s="7"/>
    </row>
    <row r="195" s="6" customFormat="1" ht="50" customHeight="1" spans="1:17">
      <c r="A195" s="34">
        <v>169</v>
      </c>
      <c r="B195" s="34" t="s">
        <v>704</v>
      </c>
      <c r="C195" s="34" t="s">
        <v>600</v>
      </c>
      <c r="D195" s="41" t="s">
        <v>705</v>
      </c>
      <c r="E195" s="34" t="s">
        <v>706</v>
      </c>
      <c r="F195" s="24" t="s">
        <v>707</v>
      </c>
      <c r="G195" s="24">
        <v>1000</v>
      </c>
      <c r="H195" s="24">
        <v>1000</v>
      </c>
      <c r="I195" s="34" t="s">
        <v>708</v>
      </c>
      <c r="J195" s="34" t="s">
        <v>709</v>
      </c>
      <c r="K195" s="34"/>
      <c r="L195" s="24" t="s">
        <v>710</v>
      </c>
      <c r="M195" s="24" t="s">
        <v>710</v>
      </c>
      <c r="N195" s="33">
        <v>84</v>
      </c>
      <c r="O195" s="33">
        <v>17000</v>
      </c>
      <c r="P195" s="24"/>
      <c r="Q195" s="36"/>
    </row>
  </sheetData>
  <autoFilter ref="A5:HS195">
    <extLst/>
  </autoFilter>
  <mergeCells count="16">
    <mergeCell ref="A1:P1"/>
    <mergeCell ref="A2:P2"/>
    <mergeCell ref="E3:H3"/>
    <mergeCell ref="K3:P3"/>
    <mergeCell ref="C4:F4"/>
    <mergeCell ref="G4:H4"/>
    <mergeCell ref="N4:O4"/>
    <mergeCell ref="A4:A5"/>
    <mergeCell ref="B4:B5"/>
    <mergeCell ref="H185:H186"/>
    <mergeCell ref="I4:I5"/>
    <mergeCell ref="J4:J5"/>
    <mergeCell ref="K4:K5"/>
    <mergeCell ref="L4:L5"/>
    <mergeCell ref="M4:M5"/>
    <mergeCell ref="P4:P5"/>
  </mergeCells>
  <conditionalFormatting sqref="M21">
    <cfRule type="expression" dxfId="0" priority="127" stopIfTrue="1">
      <formula>AND(ISNUMBER(#REF!),#REF!&lt;200)</formula>
    </cfRule>
    <cfRule type="expression" dxfId="0" priority="126" stopIfTrue="1">
      <formula>AND(ISNUMBER(#REF!),#REF!&lt;200)</formula>
    </cfRule>
  </conditionalFormatting>
  <conditionalFormatting sqref="B28">
    <cfRule type="expression" dxfId="0" priority="125" stopIfTrue="1">
      <formula>AND(ISNUMBER(#REF!),#REF!&lt;200)</formula>
    </cfRule>
  </conditionalFormatting>
  <conditionalFormatting sqref="B33">
    <cfRule type="expression" dxfId="0" priority="100" stopIfTrue="1">
      <formula>AND(ISNUMBER(#REF!),#REF!&lt;200)</formula>
    </cfRule>
    <cfRule type="expression" dxfId="0" priority="99" stopIfTrue="1">
      <formula>AND(ISNUMBER(#REF!),#REF!&lt;200)</formula>
    </cfRule>
  </conditionalFormatting>
  <conditionalFormatting sqref="B36">
    <cfRule type="expression" dxfId="0" priority="102" stopIfTrue="1">
      <formula>AND(ISNUMBER(#REF!),#REF!&lt;200)</formula>
    </cfRule>
    <cfRule type="expression" dxfId="0" priority="101" stopIfTrue="1">
      <formula>AND(ISNUMBER(#REF!),#REF!&lt;200)</formula>
    </cfRule>
  </conditionalFormatting>
  <conditionalFormatting sqref="B42">
    <cfRule type="expression" dxfId="0" priority="104" stopIfTrue="1">
      <formula>AND(ISNUMBER(#REF!),#REF!&lt;200)</formula>
    </cfRule>
    <cfRule type="expression" dxfId="0" priority="103" stopIfTrue="1">
      <formula>AND(ISNUMBER(#REF!),#REF!&lt;200)</formula>
    </cfRule>
  </conditionalFormatting>
  <conditionalFormatting sqref="M43">
    <cfRule type="expression" dxfId="0" priority="98" stopIfTrue="1">
      <formula>AND(ISNUMBER(#REF!),#REF!&lt;200)</formula>
    </cfRule>
    <cfRule type="expression" dxfId="0" priority="97" stopIfTrue="1">
      <formula>AND(ISNUMBER(#REF!),#REF!&lt;200)</formula>
    </cfRule>
  </conditionalFormatting>
  <conditionalFormatting sqref="D44">
    <cfRule type="expression" dxfId="0" priority="96" stopIfTrue="1">
      <formula>AND(ISNUMBER(#REF!),#REF!&lt;200)</formula>
    </cfRule>
    <cfRule type="expression" dxfId="0" priority="95" stopIfTrue="1">
      <formula>AND(ISNUMBER(#REF!),#REF!&lt;200)</formula>
    </cfRule>
  </conditionalFormatting>
  <conditionalFormatting sqref="M44">
    <cfRule type="expression" dxfId="0" priority="94" stopIfTrue="1">
      <formula>AND(ISNUMBER(#REF!),#REF!&lt;200)</formula>
    </cfRule>
    <cfRule type="expression" dxfId="0" priority="93" stopIfTrue="1">
      <formula>AND(ISNUMBER(#REF!),#REF!&lt;200)</formula>
    </cfRule>
  </conditionalFormatting>
  <conditionalFormatting sqref="B46:D46">
    <cfRule type="expression" dxfId="0" priority="90" stopIfTrue="1">
      <formula>AND(ISNUMBER(#REF!),#REF!&lt;200)</formula>
    </cfRule>
    <cfRule type="expression" dxfId="0" priority="89" stopIfTrue="1">
      <formula>AND(ISNUMBER(#REF!),#REF!&lt;200)</formula>
    </cfRule>
  </conditionalFormatting>
  <conditionalFormatting sqref="M46">
    <cfRule type="expression" dxfId="0" priority="92" stopIfTrue="1">
      <formula>AND(ISNUMBER(#REF!),#REF!&lt;200)</formula>
    </cfRule>
    <cfRule type="expression" dxfId="0" priority="91" stopIfTrue="1">
      <formula>AND(ISNUMBER(#REF!),#REF!&lt;200)</formula>
    </cfRule>
  </conditionalFormatting>
  <conditionalFormatting sqref="M47">
    <cfRule type="expression" dxfId="0" priority="3" stopIfTrue="1">
      <formula>AND(ISNUMBER(#REF!),#REF!&lt;200)</formula>
    </cfRule>
  </conditionalFormatting>
  <conditionalFormatting sqref="D51">
    <cfRule type="expression" dxfId="0" priority="84" stopIfTrue="1">
      <formula>AND(ISNUMBER(#REF!),#REF!&lt;200)</formula>
    </cfRule>
    <cfRule type="expression" dxfId="0" priority="83" stopIfTrue="1">
      <formula>AND(ISNUMBER(#REF!),#REF!&lt;200)</formula>
    </cfRule>
  </conditionalFormatting>
  <conditionalFormatting sqref="M51">
    <cfRule type="expression" dxfId="0" priority="86" stopIfTrue="1">
      <formula>AND(ISNUMBER(#REF!),#REF!&lt;200)</formula>
    </cfRule>
    <cfRule type="expression" dxfId="0" priority="85" stopIfTrue="1">
      <formula>AND(ISNUMBER(#REF!),#REF!&lt;200)</formula>
    </cfRule>
  </conditionalFormatting>
  <conditionalFormatting sqref="B56:D56">
    <cfRule type="expression" dxfId="0" priority="88" stopIfTrue="1">
      <formula>AND(ISNUMBER(#REF!),#REF!&lt;200)</formula>
    </cfRule>
    <cfRule type="expression" dxfId="0" priority="87" stopIfTrue="1">
      <formula>AND(ISNUMBER(#REF!),#REF!&lt;200)</formula>
    </cfRule>
  </conditionalFormatting>
  <conditionalFormatting sqref="M56">
    <cfRule type="expression" dxfId="0" priority="82" stopIfTrue="1">
      <formula>AND(ISNUMBER(#REF!),#REF!&lt;200)</formula>
    </cfRule>
    <cfRule type="expression" dxfId="0" priority="81" stopIfTrue="1">
      <formula>AND(ISNUMBER(#REF!),#REF!&lt;200)</formula>
    </cfRule>
  </conditionalFormatting>
  <conditionalFormatting sqref="K73">
    <cfRule type="expression" dxfId="1" priority="23" stopIfTrue="1">
      <formula>AND(ISNUMBER(#REF!),#REF!&lt;200)</formula>
    </cfRule>
    <cfRule type="expression" dxfId="1" priority="22" stopIfTrue="1">
      <formula>AND(ISNUMBER(#REF!),#REF!&lt;200)</formula>
    </cfRule>
  </conditionalFormatting>
  <conditionalFormatting sqref="K74">
    <cfRule type="expression" dxfId="1" priority="17" stopIfTrue="1">
      <formula>AND(ISNUMBER(#REF!),#REF!&lt;200)</formula>
    </cfRule>
    <cfRule type="expression" dxfId="1" priority="16" stopIfTrue="1">
      <formula>AND(ISNUMBER(#REF!),#REF!&lt;200)</formula>
    </cfRule>
  </conditionalFormatting>
  <conditionalFormatting sqref="K75">
    <cfRule type="expression" dxfId="1" priority="21" stopIfTrue="1">
      <formula>AND(ISNUMBER(#REF!),#REF!&lt;200)</formula>
    </cfRule>
    <cfRule type="expression" dxfId="1" priority="20" stopIfTrue="1">
      <formula>AND(ISNUMBER(#REF!),#REF!&lt;200)</formula>
    </cfRule>
  </conditionalFormatting>
  <conditionalFormatting sqref="K76">
    <cfRule type="expression" dxfId="1" priority="19" stopIfTrue="1">
      <formula>AND(ISNUMBER(#REF!),#REF!&lt;200)</formula>
    </cfRule>
    <cfRule type="expression" dxfId="1" priority="18" stopIfTrue="1">
      <formula>AND(ISNUMBER(#REF!),#REF!&lt;200)</formula>
    </cfRule>
  </conditionalFormatting>
  <conditionalFormatting sqref="K78">
    <cfRule type="expression" dxfId="1" priority="7" stopIfTrue="1">
      <formula>AND(ISNUMBER(#REF!),#REF!&lt;200)</formula>
    </cfRule>
    <cfRule type="expression" dxfId="1" priority="6" stopIfTrue="1">
      <formula>AND(ISNUMBER(#REF!),#REF!&lt;200)</formula>
    </cfRule>
  </conditionalFormatting>
  <conditionalFormatting sqref="C79:D79">
    <cfRule type="expression" dxfId="0" priority="179" stopIfTrue="1">
      <formula>AND(ISNUMBER(#REF!),#REF!&lt;200)</formula>
    </cfRule>
    <cfRule type="expression" dxfId="0" priority="178" stopIfTrue="1">
      <formula>AND(ISNUMBER(#REF!),#REF!&lt;200)</formula>
    </cfRule>
  </conditionalFormatting>
  <conditionalFormatting sqref="K79">
    <cfRule type="expression" dxfId="1" priority="5" stopIfTrue="1">
      <formula>AND(ISNUMBER(#REF!),#REF!&lt;200)</formula>
    </cfRule>
    <cfRule type="expression" dxfId="1" priority="4" stopIfTrue="1">
      <formula>AND(ISNUMBER(#REF!),#REF!&lt;200)</formula>
    </cfRule>
  </conditionalFormatting>
  <conditionalFormatting sqref="K84">
    <cfRule type="expression" dxfId="1" priority="13" stopIfTrue="1">
      <formula>AND(ISNUMBER(#REF!),#REF!&lt;200)</formula>
    </cfRule>
    <cfRule type="expression" dxfId="1" priority="12" stopIfTrue="1">
      <formula>AND(ISNUMBER(#REF!),#REF!&lt;200)</formula>
    </cfRule>
  </conditionalFormatting>
  <conditionalFormatting sqref="K85">
    <cfRule type="expression" dxfId="1" priority="11" stopIfTrue="1">
      <formula>AND(ISNUMBER(#REF!),#REF!&lt;200)</formula>
    </cfRule>
    <cfRule type="expression" dxfId="1" priority="10" stopIfTrue="1">
      <formula>AND(ISNUMBER(#REF!),#REF!&lt;200)</formula>
    </cfRule>
  </conditionalFormatting>
  <conditionalFormatting sqref="B86:D86">
    <cfRule type="expression" dxfId="0" priority="159" stopIfTrue="1">
      <formula>AND(ISNUMBER(#REF!),#REF!&lt;200)</formula>
    </cfRule>
    <cfRule type="expression" dxfId="0" priority="158" stopIfTrue="1">
      <formula>AND(ISNUMBER(#REF!),#REF!&lt;200)</formula>
    </cfRule>
  </conditionalFormatting>
  <conditionalFormatting sqref="G86:H86">
    <cfRule type="expression" dxfId="1" priority="161" stopIfTrue="1">
      <formula>AND(ISNUMBER(#REF!),#REF!&lt;200)</formula>
    </cfRule>
    <cfRule type="expression" dxfId="1" priority="160" stopIfTrue="1">
      <formula>AND(ISNUMBER(#REF!),#REF!&lt;200)</formula>
    </cfRule>
  </conditionalFormatting>
  <conditionalFormatting sqref="K86">
    <cfRule type="expression" dxfId="1" priority="9" stopIfTrue="1">
      <formula>AND(ISNUMBER(#REF!),#REF!&lt;200)</formula>
    </cfRule>
    <cfRule type="expression" dxfId="1" priority="8" stopIfTrue="1">
      <formula>AND(ISNUMBER(#REF!),#REF!&lt;200)</formula>
    </cfRule>
  </conditionalFormatting>
  <conditionalFormatting sqref="M86">
    <cfRule type="expression" dxfId="0" priority="157" stopIfTrue="1">
      <formula>AND(ISNUMBER(#REF!),#REF!&lt;200)</formula>
    </cfRule>
    <cfRule type="expression" dxfId="0" priority="156" stopIfTrue="1">
      <formula>AND(ISNUMBER(#REF!),#REF!&lt;200)</formula>
    </cfRule>
  </conditionalFormatting>
  <conditionalFormatting sqref="B87:D87">
    <cfRule type="expression" dxfId="0" priority="177" stopIfTrue="1">
      <formula>AND(ISNUMBER(#REF!),#REF!&lt;200)</formula>
    </cfRule>
    <cfRule type="expression" dxfId="0" priority="176" stopIfTrue="1">
      <formula>AND(ISNUMBER(#REF!),#REF!&lt;200)</formula>
    </cfRule>
  </conditionalFormatting>
  <conditionalFormatting sqref="G90:H90">
    <cfRule type="expression" dxfId="1" priority="155" stopIfTrue="1">
      <formula>AND(ISNUMBER(#REF!),#REF!&lt;200)</formula>
    </cfRule>
    <cfRule type="expression" dxfId="1" priority="154" stopIfTrue="1">
      <formula>AND(ISNUMBER(#REF!),#REF!&lt;200)</formula>
    </cfRule>
  </conditionalFormatting>
  <conditionalFormatting sqref="B91:C91">
    <cfRule type="expression" dxfId="0" priority="169" stopIfTrue="1">
      <formula>AND(ISNUMBER(#REF!),#REF!&lt;200)</formula>
    </cfRule>
    <cfRule type="expression" dxfId="0" priority="168" stopIfTrue="1">
      <formula>AND(ISNUMBER(#REF!),#REF!&lt;200)</formula>
    </cfRule>
  </conditionalFormatting>
  <conditionalFormatting sqref="G91:H91">
    <cfRule type="expression" dxfId="1" priority="171" stopIfTrue="1">
      <formula>AND(ISNUMBER(#REF!),#REF!&lt;200)</formula>
    </cfRule>
    <cfRule type="expression" dxfId="1" priority="170" stopIfTrue="1">
      <formula>AND(ISNUMBER(#REF!),#REF!&lt;200)</formula>
    </cfRule>
  </conditionalFormatting>
  <conditionalFormatting sqref="G92:H92">
    <cfRule type="expression" dxfId="1" priority="167" stopIfTrue="1">
      <formula>AND(ISNUMBER(#REF!),#REF!&lt;200)</formula>
    </cfRule>
    <cfRule type="expression" dxfId="1" priority="166" stopIfTrue="1">
      <formula>AND(ISNUMBER(#REF!),#REF!&lt;200)</formula>
    </cfRule>
  </conditionalFormatting>
  <conditionalFormatting sqref="B95:C95">
    <cfRule type="expression" dxfId="0" priority="151" stopIfTrue="1">
      <formula>AND(ISNUMBER(#REF!),#REF!&lt;200)</formula>
    </cfRule>
    <cfRule type="expression" dxfId="0" priority="150" stopIfTrue="1">
      <formula>AND(ISNUMBER(#REF!),#REF!&lt;200)</formula>
    </cfRule>
  </conditionalFormatting>
  <conditionalFormatting sqref="D95">
    <cfRule type="expression" dxfId="0" priority="145" stopIfTrue="1">
      <formula>AND(ISNUMBER(#REF!),#REF!&lt;200)</formula>
    </cfRule>
    <cfRule type="expression" dxfId="0" priority="144" stopIfTrue="1">
      <formula>AND(ISNUMBER(#REF!),#REF!&lt;200)</formula>
    </cfRule>
  </conditionalFormatting>
  <conditionalFormatting sqref="E95">
    <cfRule type="expression" dxfId="0" priority="147" stopIfTrue="1">
      <formula>AND(ISNUMBER(#REF!),#REF!&lt;200)</formula>
    </cfRule>
    <cfRule type="expression" dxfId="0" priority="146" stopIfTrue="1">
      <formula>AND(ISNUMBER(#REF!),#REF!&lt;200)</formula>
    </cfRule>
  </conditionalFormatting>
  <conditionalFormatting sqref="G95:H95">
    <cfRule type="expression" dxfId="1" priority="153" stopIfTrue="1">
      <formula>AND(ISNUMBER(#REF!),#REF!&lt;200)</formula>
    </cfRule>
    <cfRule type="expression" dxfId="1" priority="152" stopIfTrue="1">
      <formula>AND(ISNUMBER(#REF!),#REF!&lt;200)</formula>
    </cfRule>
  </conditionalFormatting>
  <conditionalFormatting sqref="M95">
    <cfRule type="expression" dxfId="0" priority="143" stopIfTrue="1">
      <formula>AND(ISNUMBER(#REF!),#REF!&lt;200)</formula>
    </cfRule>
    <cfRule type="expression" dxfId="0" priority="142" stopIfTrue="1">
      <formula>AND(ISNUMBER(#REF!),#REF!&lt;200)</formula>
    </cfRule>
  </conditionalFormatting>
  <conditionalFormatting sqref="D96">
    <cfRule type="expression" dxfId="1" priority="215" stopIfTrue="1">
      <formula>AND(ISNUMBER(#REF!),#REF!&lt;200)</formula>
    </cfRule>
    <cfRule type="expression" dxfId="1" priority="214" stopIfTrue="1">
      <formula>AND(ISNUMBER(#REF!),#REF!&lt;200)</formula>
    </cfRule>
  </conditionalFormatting>
  <conditionalFormatting sqref="M96:N96">
    <cfRule type="expression" dxfId="1" priority="213" stopIfTrue="1">
      <formula>AND(ISNUMBER(#REF!),#REF!&lt;200)</formula>
    </cfRule>
    <cfRule type="expression" dxfId="1" priority="212" stopIfTrue="1">
      <formula>AND(ISNUMBER(#REF!),#REF!&lt;200)</formula>
    </cfRule>
  </conditionalFormatting>
  <conditionalFormatting sqref="G97">
    <cfRule type="expression" dxfId="1" priority="137" stopIfTrue="1">
      <formula>AND(ISNUMBER(#REF!),#REF!&lt;200)</formula>
    </cfRule>
    <cfRule type="expression" dxfId="1" priority="136" stopIfTrue="1">
      <formula>AND(ISNUMBER(#REF!),#REF!&lt;200)</formula>
    </cfRule>
  </conditionalFormatting>
  <conditionalFormatting sqref="K97">
    <cfRule type="expression" dxfId="1" priority="15" stopIfTrue="1">
      <formula>AND(ISNUMBER(#REF!),#REF!&lt;200)</formula>
    </cfRule>
    <cfRule type="expression" dxfId="1" priority="14" stopIfTrue="1">
      <formula>AND(ISNUMBER(#REF!),#REF!&lt;200)</formula>
    </cfRule>
  </conditionalFormatting>
  <conditionalFormatting sqref="M97">
    <cfRule type="expression" dxfId="1" priority="139" stopIfTrue="1">
      <formula>AND(ISNUMBER(#REF!),#REF!&lt;200)</formula>
    </cfRule>
    <cfRule type="expression" dxfId="1" priority="138" stopIfTrue="1">
      <formula>AND(ISNUMBER(#REF!),#REF!&lt;200)</formula>
    </cfRule>
  </conditionalFormatting>
  <conditionalFormatting sqref="N97">
    <cfRule type="expression" dxfId="1" priority="135" stopIfTrue="1">
      <formula>AND(ISNUMBER(#REF!),#REF!&lt;200)</formula>
    </cfRule>
    <cfRule type="expression" dxfId="1" priority="134" stopIfTrue="1">
      <formula>AND(ISNUMBER(#REF!),#REF!&lt;200)</formula>
    </cfRule>
  </conditionalFormatting>
  <conditionalFormatting sqref="N105">
    <cfRule type="expression" dxfId="0" priority="207" stopIfTrue="1">
      <formula>AND(ISNUMBER(#REF!),#REF!&lt;200)</formula>
    </cfRule>
    <cfRule type="expression" dxfId="0" priority="206" stopIfTrue="1">
      <formula>AND(ISNUMBER(#REF!),#REF!&lt;200)</formula>
    </cfRule>
  </conditionalFormatting>
  <conditionalFormatting sqref="C120">
    <cfRule type="expression" dxfId="0" priority="199" stopIfTrue="1">
      <formula>AND(ISNUMBER(#REF!),#REF!&lt;200)</formula>
    </cfRule>
    <cfRule type="expression" dxfId="0" priority="198" stopIfTrue="1">
      <formula>AND(ISNUMBER(#REF!),#REF!&lt;200)</formula>
    </cfRule>
  </conditionalFormatting>
  <conditionalFormatting sqref="B131">
    <cfRule type="expression" dxfId="0" priority="197" stopIfTrue="1">
      <formula>AND(ISNUMBER(#REF!),#REF!&lt;200)</formula>
    </cfRule>
    <cfRule type="expression" dxfId="0" priority="196" stopIfTrue="1">
      <formula>AND(ISNUMBER(#REF!),#REF!&lt;200)</formula>
    </cfRule>
  </conditionalFormatting>
  <conditionalFormatting sqref="B143">
    <cfRule type="expression" dxfId="0" priority="191" stopIfTrue="1">
      <formula>AND(ISNUMBER(#REF!),#REF!&lt;200)</formula>
    </cfRule>
  </conditionalFormatting>
  <conditionalFormatting sqref="B156">
    <cfRule type="expression" dxfId="0" priority="2" stopIfTrue="1">
      <formula>AND(ISNUMBER(#REF!),#REF!&lt;200)</formula>
    </cfRule>
    <cfRule type="expression" dxfId="0" priority="1" stopIfTrue="1">
      <formula>AND(ISNUMBER(#REF!),#REF!&lt;200)</formula>
    </cfRule>
  </conditionalFormatting>
  <conditionalFormatting sqref="B157:C157">
    <cfRule type="expression" dxfId="0" priority="193" stopIfTrue="1">
      <formula>AND(ISNUMBER(#REF!),#REF!&lt;200)</formula>
    </cfRule>
    <cfRule type="expression" dxfId="0" priority="192" stopIfTrue="1">
      <formula>AND(ISNUMBER(#REF!),#REF!&lt;200)</formula>
    </cfRule>
  </conditionalFormatting>
  <conditionalFormatting sqref="B160">
    <cfRule type="expression" dxfId="0" priority="184" stopIfTrue="1">
      <formula>AND(ISNUMBER(#REF!),#REF!&lt;200)</formula>
    </cfRule>
  </conditionalFormatting>
  <conditionalFormatting sqref="C162">
    <cfRule type="expression" dxfId="0" priority="78" stopIfTrue="1">
      <formula>AND(ISNUMBER(#REF!),#REF!&lt;200)</formula>
    </cfRule>
    <cfRule type="expression" dxfId="0" priority="77" stopIfTrue="1">
      <formula>AND(ISNUMBER(#REF!),#REF!&lt;200)</formula>
    </cfRule>
  </conditionalFormatting>
  <conditionalFormatting sqref="B165">
    <cfRule type="expression" dxfId="0" priority="53" stopIfTrue="1">
      <formula>AND(ISNUMBER(#REF!),#REF!&lt;200)</formula>
    </cfRule>
    <cfRule type="expression" dxfId="0" priority="52" stopIfTrue="1">
      <formula>AND(ISNUMBER(#REF!),#REF!&lt;200)</formula>
    </cfRule>
  </conditionalFormatting>
  <conditionalFormatting sqref="K165">
    <cfRule type="expression" dxfId="0" priority="55" stopIfTrue="1">
      <formula>AND(ISNUMBER(#REF!),#REF!&lt;200)</formula>
    </cfRule>
    <cfRule type="expression" dxfId="0" priority="54" stopIfTrue="1">
      <formula>AND(ISNUMBER(#REF!),#REF!&lt;200)</formula>
    </cfRule>
  </conditionalFormatting>
  <conditionalFormatting sqref="M165">
    <cfRule type="expression" dxfId="0" priority="57" stopIfTrue="1">
      <formula>AND(ISNUMBER(#REF!),#REF!&lt;200)</formula>
    </cfRule>
    <cfRule type="expression" dxfId="0" priority="56" stopIfTrue="1">
      <formula>AND(ISNUMBER(#REF!),#REF!&lt;200)</formula>
    </cfRule>
  </conditionalFormatting>
  <conditionalFormatting sqref="B167">
    <cfRule type="expression" dxfId="0" priority="43" stopIfTrue="1">
      <formula>AND(ISNUMBER(#REF!),#REF!&lt;200)</formula>
    </cfRule>
    <cfRule type="expression" dxfId="0" priority="42" stopIfTrue="1">
      <formula>AND(ISNUMBER(#REF!),#REF!&lt;200)</formula>
    </cfRule>
  </conditionalFormatting>
  <conditionalFormatting sqref="D167">
    <cfRule type="expression" dxfId="0" priority="45" stopIfTrue="1">
      <formula>AND(ISNUMBER(#REF!),#REF!&lt;200)</formula>
    </cfRule>
    <cfRule type="expression" dxfId="0" priority="44" stopIfTrue="1">
      <formula>AND(ISNUMBER(#REF!),#REF!&lt;200)</formula>
    </cfRule>
  </conditionalFormatting>
  <conditionalFormatting sqref="K167">
    <cfRule type="expression" dxfId="0" priority="47" stopIfTrue="1">
      <formula>AND(ISNUMBER(#REF!),#REF!&lt;200)</formula>
    </cfRule>
    <cfRule type="expression" dxfId="0" priority="46" stopIfTrue="1">
      <formula>AND(ISNUMBER(#REF!),#REF!&lt;200)</formula>
    </cfRule>
  </conditionalFormatting>
  <conditionalFormatting sqref="M167">
    <cfRule type="expression" dxfId="0" priority="49" stopIfTrue="1">
      <formula>AND(ISNUMBER(#REF!),#REF!&lt;200)</formula>
    </cfRule>
    <cfRule type="expression" dxfId="0" priority="48" stopIfTrue="1">
      <formula>AND(ISNUMBER(#REF!),#REF!&lt;200)</formula>
    </cfRule>
  </conditionalFormatting>
  <conditionalFormatting sqref="B168">
    <cfRule type="expression" dxfId="0" priority="65" stopIfTrue="1">
      <formula>AND(ISNUMBER(#REF!),#REF!&lt;200)</formula>
    </cfRule>
    <cfRule type="expression" dxfId="0" priority="64" stopIfTrue="1">
      <formula>AND(ISNUMBER(#REF!),#REF!&lt;200)</formula>
    </cfRule>
  </conditionalFormatting>
  <conditionalFormatting sqref="N168">
    <cfRule type="expression" dxfId="0" priority="67" stopIfTrue="1">
      <formula>AND(ISNUMBER(#REF!),#REF!&lt;200)</formula>
    </cfRule>
    <cfRule type="expression" dxfId="0" priority="66" stopIfTrue="1">
      <formula>AND(ISNUMBER(#REF!),#REF!&lt;200)</formula>
    </cfRule>
  </conditionalFormatting>
  <conditionalFormatting sqref="B180">
    <cfRule type="expression" dxfId="0" priority="59" stopIfTrue="1">
      <formula>AND(ISNUMBER(#REF!),#REF!&lt;200)</formula>
    </cfRule>
    <cfRule type="expression" dxfId="0" priority="58" stopIfTrue="1">
      <formula>AND(ISNUMBER(#REF!),#REF!&lt;200)</formula>
    </cfRule>
  </conditionalFormatting>
  <conditionalFormatting sqref="M180">
    <cfRule type="expression" dxfId="0" priority="61" stopIfTrue="1">
      <formula>AND(ISNUMBER(#REF!),#REF!&lt;200)</formula>
    </cfRule>
    <cfRule type="expression" dxfId="0" priority="60" stopIfTrue="1">
      <formula>AND(ISNUMBER(#REF!),#REF!&lt;200)</formula>
    </cfRule>
  </conditionalFormatting>
  <conditionalFormatting sqref="B181">
    <cfRule type="expression" dxfId="0" priority="62" stopIfTrue="1">
      <formula>AND(ISNUMBER(#REF!),#REF!&lt;200)</formula>
    </cfRule>
  </conditionalFormatting>
  <conditionalFormatting sqref="B185">
    <cfRule type="expression" dxfId="0" priority="63" stopIfTrue="1">
      <formula>AND(ISNUMBER(#REF!),#REF!&lt;200)</formula>
    </cfRule>
  </conditionalFormatting>
  <conditionalFormatting sqref="E188">
    <cfRule type="expression" dxfId="0" priority="39" stopIfTrue="1">
      <formula>AND(ISNUMBER(#REF!),#REF!&lt;200)</formula>
    </cfRule>
    <cfRule type="expression" dxfId="0" priority="38" stopIfTrue="1">
      <formula>AND(ISNUMBER(#REF!),#REF!&lt;200)</formula>
    </cfRule>
  </conditionalFormatting>
  <conditionalFormatting sqref="G189:H189">
    <cfRule type="expression" dxfId="0" priority="41" stopIfTrue="1">
      <formula>AND(ISNUMBER(#REF!),#REF!&lt;200)</formula>
    </cfRule>
    <cfRule type="expression" dxfId="0" priority="40" stopIfTrue="1">
      <formula>AND(ISNUMBER(#REF!),#REF!&lt;200)</formula>
    </cfRule>
  </conditionalFormatting>
  <conditionalFormatting sqref="B190">
    <cfRule type="expression" dxfId="1" priority="29" stopIfTrue="1">
      <formula>AND(ISNUMBER(#REF!),#REF!&lt;200)</formula>
    </cfRule>
    <cfRule type="expression" dxfId="1" priority="28" stopIfTrue="1">
      <formula>AND(ISNUMBER(#REF!),#REF!&lt;200)</formula>
    </cfRule>
  </conditionalFormatting>
  <conditionalFormatting sqref="C190">
    <cfRule type="expression" dxfId="1" priority="31" stopIfTrue="1">
      <formula>AND(ISNUMBER(#REF!),#REF!&lt;200)</formula>
    </cfRule>
    <cfRule type="expression" dxfId="1" priority="30" stopIfTrue="1">
      <formula>AND(ISNUMBER(#REF!),#REF!&lt;200)</formula>
    </cfRule>
  </conditionalFormatting>
  <conditionalFormatting sqref="E190">
    <cfRule type="expression" dxfId="1" priority="27" stopIfTrue="1">
      <formula>AND(ISNUMBER(#REF!),#REF!&lt;200)</formula>
    </cfRule>
    <cfRule type="expression" dxfId="1" priority="26" stopIfTrue="1">
      <formula>AND(ISNUMBER(#REF!),#REF!&lt;200)</formula>
    </cfRule>
  </conditionalFormatting>
  <conditionalFormatting sqref="G190:H190">
    <cfRule type="expression" dxfId="1" priority="33" stopIfTrue="1">
      <formula>AND(ISNUMBER(#REF!),#REF!&lt;200)</formula>
    </cfRule>
    <cfRule type="expression" dxfId="1" priority="32" stopIfTrue="1">
      <formula>AND(ISNUMBER(#REF!),#REF!&lt;200)</formula>
    </cfRule>
  </conditionalFormatting>
  <conditionalFormatting sqref="K190">
    <cfRule type="expression" dxfId="1" priority="35" stopIfTrue="1">
      <formula>AND(ISNUMBER(#REF!),#REF!&lt;200)</formula>
    </cfRule>
    <cfRule type="expression" dxfId="1" priority="34" stopIfTrue="1">
      <formula>AND(ISNUMBER(#REF!),#REF!&lt;200)</formula>
    </cfRule>
  </conditionalFormatting>
  <conditionalFormatting sqref="M190">
    <cfRule type="expression" dxfId="1" priority="25" stopIfTrue="1">
      <formula>AND(ISNUMBER(#REF!),#REF!&lt;200)</formula>
    </cfRule>
    <cfRule type="expression" dxfId="1" priority="24" stopIfTrue="1">
      <formula>AND(ISNUMBER(#REF!),#REF!&lt;200)</formula>
    </cfRule>
  </conditionalFormatting>
  <conditionalFormatting sqref="N190:O190">
    <cfRule type="expression" dxfId="1" priority="37" stopIfTrue="1">
      <formula>AND(ISNUMBER(#REF!),#REF!&lt;200)</formula>
    </cfRule>
    <cfRule type="expression" dxfId="1" priority="36" stopIfTrue="1">
      <formula>AND(ISNUMBER(#REF!),#REF!&lt;200)</formula>
    </cfRule>
  </conditionalFormatting>
  <conditionalFormatting sqref="M194">
    <cfRule type="expression" dxfId="1" priority="221" stopIfTrue="1">
      <formula>AND(ISNUMBER(#REF!),#REF!&lt;200)</formula>
    </cfRule>
    <cfRule type="expression" dxfId="1" priority="220" stopIfTrue="1">
      <formula>AND(ISNUMBER(#REF!),#REF!&lt;200)</formula>
    </cfRule>
  </conditionalFormatting>
  <conditionalFormatting sqref="B93:B94">
    <cfRule type="expression" dxfId="1" priority="118" stopIfTrue="1">
      <formula>AND(ISNUMBER(#REF!),#REF!&lt;200)</formula>
    </cfRule>
    <cfRule type="expression" dxfId="1" priority="117" stopIfTrue="1">
      <formula>AND(ISNUMBER(#REF!),#REF!&lt;200)</formula>
    </cfRule>
  </conditionalFormatting>
  <conditionalFormatting sqref="B98:B103">
    <cfRule type="expression" dxfId="1" priority="209" stopIfTrue="1">
      <formula>AND(ISNUMBER(#REF!),#REF!&lt;200)</formula>
    </cfRule>
    <cfRule type="expression" dxfId="1" priority="208" stopIfTrue="1">
      <formula>AND(ISNUMBER(#REF!),#REF!&lt;200)</formula>
    </cfRule>
  </conditionalFormatting>
  <conditionalFormatting sqref="B119:B130">
    <cfRule type="expression" dxfId="0" priority="205" stopIfTrue="1">
      <formula>AND(ISNUMBER(#REF!),#REF!&lt;200)</formula>
    </cfRule>
    <cfRule type="expression" dxfId="0" priority="204" stopIfTrue="1">
      <formula>AND(ISNUMBER(#REF!),#REF!&lt;200)</formula>
    </cfRule>
  </conditionalFormatting>
  <conditionalFormatting sqref="B132:B133">
    <cfRule type="expression" dxfId="0" priority="195" stopIfTrue="1">
      <formula>AND(ISNUMBER(#REF!),#REF!&lt;200)</formula>
    </cfRule>
    <cfRule type="expression" dxfId="0" priority="194" stopIfTrue="1">
      <formula>AND(ISNUMBER(#REF!),#REF!&lt;200)</formula>
    </cfRule>
  </conditionalFormatting>
  <conditionalFormatting sqref="B134:B137">
    <cfRule type="expression" dxfId="0" priority="201" stopIfTrue="1">
      <formula>AND(ISNUMBER(#REF!),#REF!&lt;200)</formula>
    </cfRule>
    <cfRule type="expression" dxfId="0" priority="200" stopIfTrue="1">
      <formula>AND(ISNUMBER(#REF!),#REF!&lt;200)</formula>
    </cfRule>
  </conditionalFormatting>
  <conditionalFormatting sqref="B154:B155">
    <cfRule type="expression" dxfId="0" priority="186" stopIfTrue="1">
      <formula>AND(ISNUMBER(#REF!),#REF!&lt;200)</formula>
    </cfRule>
    <cfRule type="expression" dxfId="0" priority="185" stopIfTrue="1">
      <formula>AND(ISNUMBER(#REF!),#REF!&lt;200)</formula>
    </cfRule>
  </conditionalFormatting>
  <conditionalFormatting sqref="C75:C76">
    <cfRule type="expression" dxfId="0" priority="163" stopIfTrue="1">
      <formula>AND(ISNUMBER(#REF!),#REF!&lt;200)</formula>
    </cfRule>
    <cfRule type="expression" dxfId="0" priority="162" stopIfTrue="1">
      <formula>AND(ISNUMBER(#REF!),#REF!&lt;200)</formula>
    </cfRule>
  </conditionalFormatting>
  <conditionalFormatting sqref="C93:C94">
    <cfRule type="expression" dxfId="1" priority="120" stopIfTrue="1">
      <formula>AND(ISNUMBER(#REF!),#REF!&lt;200)</formula>
    </cfRule>
    <cfRule type="expression" dxfId="1" priority="119" stopIfTrue="1">
      <formula>AND(ISNUMBER(#REF!),#REF!&lt;200)</formula>
    </cfRule>
  </conditionalFormatting>
  <conditionalFormatting sqref="D93:D94">
    <cfRule type="expression" dxfId="1" priority="122" stopIfTrue="1">
      <formula>AND(ISNUMBER(#REF!),#REF!&lt;200)</formula>
    </cfRule>
    <cfRule type="expression" dxfId="1" priority="121" stopIfTrue="1">
      <formula>AND(ISNUMBER(#REF!),#REF!&lt;200)</formula>
    </cfRule>
  </conditionalFormatting>
  <conditionalFormatting sqref="D194:D195">
    <cfRule type="expression" dxfId="1" priority="219" stopIfTrue="1">
      <formula>AND(ISNUMBER(#REF!),#REF!&lt;200)</formula>
    </cfRule>
    <cfRule type="expression" dxfId="1" priority="218" stopIfTrue="1">
      <formula>AND(ISNUMBER(#REF!),#REF!&lt;200)</formula>
    </cfRule>
    <cfRule type="expression" dxfId="1" priority="217" stopIfTrue="1">
      <formula>AND(ISNUMBER(#REF!),#REF!&lt;200)</formula>
    </cfRule>
    <cfRule type="expression" dxfId="1" priority="216" stopIfTrue="1">
      <formula>AND(ISNUMBER(#REF!),#REF!&lt;200)</formula>
    </cfRule>
  </conditionalFormatting>
  <conditionalFormatting sqref="M22:M27">
    <cfRule type="expression" dxfId="1" priority="223" stopIfTrue="1">
      <formula>AND(ISNUMBER(#REF!),#REF!&lt;200)</formula>
    </cfRule>
    <cfRule type="expression" dxfId="1" priority="222" stopIfTrue="1">
      <formula>AND(ISNUMBER(#REF!),#REF!&lt;200)</formula>
    </cfRule>
  </conditionalFormatting>
  <conditionalFormatting sqref="M93:M94">
    <cfRule type="expression" dxfId="1" priority="114" stopIfTrue="1">
      <formula>AND(ISNUMBER(#REF!),#REF!&lt;200)</formula>
    </cfRule>
    <cfRule type="expression" dxfId="1" priority="113" stopIfTrue="1">
      <formula>AND(ISNUMBER(#REF!),#REF!&lt;200)</formula>
    </cfRule>
  </conditionalFormatting>
  <conditionalFormatting sqref="M154:M155">
    <cfRule type="expression" dxfId="0" priority="190" stopIfTrue="1">
      <formula>AND(ISNUMBER(#REF!),#REF!&lt;200)</formula>
    </cfRule>
    <cfRule type="expression" dxfId="0" priority="189" stopIfTrue="1">
      <formula>AND(ISNUMBER(#REF!),#REF!&lt;200)</formula>
    </cfRule>
  </conditionalFormatting>
  <conditionalFormatting sqref="N106:N117">
    <cfRule type="expression" dxfId="0" priority="183" stopIfTrue="1">
      <formula>AND(ISNUMBER(#REF!),#REF!&lt;200)</formula>
    </cfRule>
    <cfRule type="expression" dxfId="0" priority="182" stopIfTrue="1">
      <formula>AND(ISNUMBER(#REF!),#REF!&lt;200)</formula>
    </cfRule>
  </conditionalFormatting>
  <conditionalFormatting sqref="N36 N42">
    <cfRule type="expression" dxfId="0" priority="108" stopIfTrue="1">
      <formula>AND(ISNUMBER(#REF!),#REF!&lt;200)</formula>
    </cfRule>
    <cfRule type="expression" dxfId="0" priority="107" stopIfTrue="1">
      <formula>AND(ISNUMBER(#REF!),#REF!&lt;200)</formula>
    </cfRule>
  </conditionalFormatting>
  <conditionalFormatting sqref="B43:D43 B44:C44">
    <cfRule type="expression" dxfId="0" priority="106" stopIfTrue="1">
      <formula>AND(ISNUMBER(#REF!),#REF!&lt;200)</formula>
    </cfRule>
    <cfRule type="expression" dxfId="0" priority="105" stopIfTrue="1">
      <formula>AND(ISNUMBER(#REF!),#REF!&lt;200)</formula>
    </cfRule>
  </conditionalFormatting>
  <conditionalFormatting sqref="D58 D60:D64 D66">
    <cfRule type="expression" dxfId="0" priority="80" stopIfTrue="1">
      <formula>AND(ISNUMBER(#REF!),#REF!&lt;200)</formula>
    </cfRule>
    <cfRule type="expression" dxfId="0" priority="79" stopIfTrue="1">
      <formula>AND(ISNUMBER(#REF!),#REF!&lt;200)</formula>
    </cfRule>
  </conditionalFormatting>
  <conditionalFormatting sqref="G87:H89 G78:H85 G72:H74">
    <cfRule type="expression" dxfId="1" priority="181" stopIfTrue="1">
      <formula>AND(ISNUMBER(#REF!),#REF!&lt;200)</formula>
    </cfRule>
    <cfRule type="expression" dxfId="1" priority="180" stopIfTrue="1">
      <formula>AND(ISNUMBER(#REF!),#REF!&lt;200)</formula>
    </cfRule>
  </conditionalFormatting>
  <conditionalFormatting sqref="B81:D81 B74:D74">
    <cfRule type="expression" dxfId="0" priority="175" stopIfTrue="1">
      <formula>AND(ISNUMBER(#REF!),#REF!&lt;200)</formula>
    </cfRule>
    <cfRule type="expression" dxfId="0" priority="174" stopIfTrue="1">
      <formula>AND(ISNUMBER(#REF!),#REF!&lt;200)</formula>
    </cfRule>
  </conditionalFormatting>
  <conditionalFormatting sqref="M81 M74">
    <cfRule type="expression" dxfId="0" priority="173" stopIfTrue="1">
      <formula>AND(ISNUMBER(#REF!),#REF!&lt;200)</formula>
    </cfRule>
    <cfRule type="expression" dxfId="0" priority="172" stopIfTrue="1">
      <formula>AND(ISNUMBER(#REF!),#REF!&lt;200)</formula>
    </cfRule>
  </conditionalFormatting>
  <conditionalFormatting sqref="G75:H76">
    <cfRule type="expression" dxfId="1" priority="165" stopIfTrue="1">
      <formula>AND(ISNUMBER(#REF!),#REF!&lt;200)</formula>
    </cfRule>
    <cfRule type="expression" dxfId="1" priority="164" stopIfTrue="1">
      <formula>AND(ISNUMBER(#REF!),#REF!&lt;200)</formula>
    </cfRule>
  </conditionalFormatting>
  <conditionalFormatting sqref="G96:H96 K96">
    <cfRule type="expression" dxfId="1" priority="211" stopIfTrue="1">
      <formula>AND(ISNUMBER(#REF!),#REF!&lt;200)</formula>
    </cfRule>
    <cfRule type="expression" dxfId="1" priority="210" stopIfTrue="1">
      <formula>AND(ISNUMBER(#REF!),#REF!&lt;200)</formula>
    </cfRule>
  </conditionalFormatting>
  <conditionalFormatting sqref="H97 D97">
    <cfRule type="expression" dxfId="1" priority="141" stopIfTrue="1">
      <formula>AND(ISNUMBER(#REF!),#REF!&lt;200)</formula>
    </cfRule>
    <cfRule type="expression" dxfId="1" priority="140" stopIfTrue="1">
      <formula>AND(ISNUMBER(#REF!),#REF!&lt;200)</formula>
    </cfRule>
  </conditionalFormatting>
  <conditionalFormatting sqref="C122:C123 C133">
    <cfRule type="expression" dxfId="0" priority="203" stopIfTrue="1">
      <formula>AND(ISNUMBER(#REF!),#REF!&lt;200)</formula>
    </cfRule>
    <cfRule type="expression" dxfId="0" priority="202" stopIfTrue="1">
      <formula>AND(ISNUMBER(#REF!),#REF!&lt;200)</formula>
    </cfRule>
  </conditionalFormatting>
  <conditionalFormatting sqref="C154:D155">
    <cfRule type="expression" dxfId="0" priority="188" stopIfTrue="1">
      <formula>AND(ISNUMBER(#REF!),#REF!&lt;200)</formula>
    </cfRule>
    <cfRule type="expression" dxfId="0" priority="187" stopIfTrue="1">
      <formula>AND(ISNUMBER(#REF!),#REF!&lt;200)</formula>
    </cfRule>
  </conditionalFormatting>
  <conditionalFormatting sqref="N163:O163 N189:O189 N184:O184 N171:O176 N167:O167">
    <cfRule type="expression" dxfId="0" priority="51" stopIfTrue="1">
      <formula>AND(ISNUMBER(#REF!),#REF!&lt;200)</formula>
    </cfRule>
    <cfRule type="expression" dxfId="0" priority="50" stopIfTrue="1">
      <formula>AND(ISNUMBER(#REF!),#REF!&lt;200)</formula>
    </cfRule>
  </conditionalFormatting>
  <conditionalFormatting sqref="E164:E187 E189">
    <cfRule type="expression" dxfId="0" priority="74" stopIfTrue="1">
      <formula>AND(ISNUMBER(#REF!),#REF!&lt;200)</formula>
    </cfRule>
    <cfRule type="expression" dxfId="0" priority="73" stopIfTrue="1">
      <formula>AND(ISNUMBER(#REF!),#REF!&lt;200)</formula>
    </cfRule>
  </conditionalFormatting>
  <conditionalFormatting sqref="N164:N165 N185:N186 N180:N181">
    <cfRule type="expression" dxfId="0" priority="70" stopIfTrue="1">
      <formula>AND(ISNUMBER(#REF!),#REF!&lt;200)</formula>
    </cfRule>
    <cfRule type="expression" dxfId="0" priority="69" stopIfTrue="1">
      <formula>AND(ISNUMBER(#REF!),#REF!&lt;200)</formula>
    </cfRule>
  </conditionalFormatting>
  <conditionalFormatting sqref="G165:H165 C165:D165">
    <cfRule type="expression" dxfId="0" priority="76" stopIfTrue="1">
      <formula>AND(ISNUMBER(#REF!),#REF!&lt;200)</formula>
    </cfRule>
    <cfRule type="expression" dxfId="0" priority="75" stopIfTrue="1">
      <formula>AND(ISNUMBER(#REF!),#REF!&lt;200)</formula>
    </cfRule>
  </conditionalFormatting>
  <conditionalFormatting sqref="C167 G167:H167">
    <cfRule type="expression" dxfId="0" priority="72" stopIfTrue="1">
      <formula>AND(ISNUMBER(#REF!),#REF!&lt;200)</formula>
    </cfRule>
    <cfRule type="expression" dxfId="0" priority="71" stopIfTrue="1">
      <formula>AND(ISNUMBER(#REF!),#REF!&lt;200)</formula>
    </cfRule>
  </conditionalFormatting>
  <conditionalFormatting sqref="C181 C185">
    <cfRule type="expression" dxfId="0" priority="68" stopIfTrue="1">
      <formula>AND(ISNUMBER(#REF!),#REF!&lt;200)</formula>
    </cfRule>
  </conditionalFormatting>
  <printOptions horizontalCentered="1"/>
  <pageMargins left="0.393055555555556" right="0.196527777777778" top="0.786805555555556" bottom="0.786805555555556" header="0.5" footer="0.5"/>
  <pageSetup paperSize="9" scale="70" fitToHeight="0" orientation="landscape" useFirstPageNumber="1"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附件1</vt:lpstr>
      <vt:lpstr>附件2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罗昊</dc:creator>
  <cp:lastModifiedBy>Administrator</cp:lastModifiedBy>
  <dcterms:created xsi:type="dcterms:W3CDTF">2024-08-30T03:57:00Z</dcterms:created>
  <dcterms:modified xsi:type="dcterms:W3CDTF">2024-12-18T02:37:37Z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ADD613DED7654A73B72ADECDAD1B664D</vt:lpwstr>
  </property>
  <property fmtid="{D5CDD505-2E9C-101B-9397-08002B2CF9AE}" pid="3" name="KSOProductBuildVer">
    <vt:lpwstr>2052-11.1.0.8976</vt:lpwstr>
  </property>
</Properties>
</file>