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<sst xmlns="http://schemas.openxmlformats.org/spreadsheetml/2006/main" count="64" uniqueCount="50">
  <si>
    <t>旺苍嘉川化工园区建设项目嘉川镇和平村四组房屋征收人员安置及附属设施补偿明细表（二）</t>
  </si>
  <si>
    <t>单位：人、㎡、元</t>
  </si>
  <si>
    <t>序号</t>
  </si>
  <si>
    <t>拆迁
户主</t>
  </si>
  <si>
    <t>户 数</t>
  </si>
  <si>
    <t>房屋补偿</t>
  </si>
  <si>
    <t>安置补偿</t>
  </si>
  <si>
    <t>补偿合计</t>
  </si>
  <si>
    <t>备注</t>
  </si>
  <si>
    <t>拆迁
面积</t>
  </si>
  <si>
    <t>房屋补偿费</t>
  </si>
  <si>
    <t>房屋装饰装修补偿费</t>
  </si>
  <si>
    <t>附属设施
补偿费</t>
  </si>
  <si>
    <t>过渡费</t>
  </si>
  <si>
    <t>搬迁
补助费</t>
  </si>
  <si>
    <t>房屋拆迁奖励</t>
  </si>
  <si>
    <t>签约奖</t>
  </si>
  <si>
    <t>小 计</t>
  </si>
  <si>
    <t>安置
人数</t>
  </si>
  <si>
    <t>货币安置
补偿费</t>
  </si>
  <si>
    <t>水、电、天然气上户补偿</t>
  </si>
  <si>
    <t>张全敬</t>
  </si>
  <si>
    <t>王德学</t>
  </si>
  <si>
    <t>王德海</t>
  </si>
  <si>
    <t>王德均</t>
  </si>
  <si>
    <t>张全成</t>
  </si>
  <si>
    <t>王小清</t>
  </si>
  <si>
    <t>张仁柱</t>
  </si>
  <si>
    <t>邓军</t>
  </si>
  <si>
    <t>李杨光、尹杰</t>
  </si>
  <si>
    <t>张仁敬、张清</t>
  </si>
  <si>
    <t>张仁模</t>
  </si>
  <si>
    <t>隐避工程</t>
  </si>
  <si>
    <t>张红</t>
  </si>
  <si>
    <t>张仁义</t>
  </si>
  <si>
    <t>张仁先</t>
  </si>
  <si>
    <t>张仁宋</t>
  </si>
  <si>
    <t>张仁龙</t>
  </si>
  <si>
    <t>张仁奉</t>
  </si>
  <si>
    <t>郭清芳</t>
  </si>
  <si>
    <t>黄蓉、黄辉国</t>
  </si>
  <si>
    <t>钱平</t>
  </si>
  <si>
    <t>张仁葵</t>
  </si>
  <si>
    <t>张仁国</t>
  </si>
  <si>
    <t>童志远</t>
  </si>
  <si>
    <t>新增人员</t>
  </si>
  <si>
    <t>张烈</t>
  </si>
  <si>
    <t>张仁贵</t>
  </si>
  <si>
    <t>张孝育</t>
  </si>
  <si>
    <t>杨清华</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</si>
</sst>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7">
    <font>
      <sz val="11"/>
      <color theme="1"/>
      <name val="宋体"/>
      <charset val="134"/>
      <scheme val="minor"/>
    </font>
    <font>
      <sz val="22"/>
      <color theme="1"/>
      <name val="方正小标宋简体"/>
      <charset val="134"/>
    </font>
    <font>
      <sz val="26"/>
      <color theme="1"/>
      <name val="方正小标宋简体"/>
      <charset val="134"/>
    </font>
    <font>
      <b/>
      <sz val="11"/>
      <color theme="1"/>
      <name val="宋体"/>
      <charset val="134"/>
    </font>
    <font>
      <b/>
      <sz val="12"/>
      <color theme="1"/>
      <name val="宋体"/>
      <charset val="134"/>
      <scheme val="minor"/>
    </font>
    <font>
      <sz val="12"/>
      <color theme="1"/>
      <name val="宋体"/>
      <charset val="134"/>
      <scheme val="minor"/>
    </font>
    <font>
      <sz val="12"/>
      <name val="宋体"/>
      <charset val="134"/>
      <scheme val="minor"/>
    </font>
    <font>
      <sz val="14"/>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8"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0" borderId="0" applyNumberFormat="0" applyBorder="0" applyAlignment="0" applyProtection="0">
      <alignment vertical="center"/>
    </xf>
    <xf numFmtId="0" fontId="14" fillId="0" borderId="10" applyNumberFormat="0" applyFill="0" applyAlignment="0" applyProtection="0">
      <alignment vertical="center"/>
    </xf>
    <xf numFmtId="0" fontId="11" fillId="11" borderId="0" applyNumberFormat="0" applyBorder="0" applyAlignment="0" applyProtection="0">
      <alignment vertical="center"/>
    </xf>
    <xf numFmtId="0" fontId="20" fillId="12" borderId="11" applyNumberFormat="0" applyAlignment="0" applyProtection="0">
      <alignment vertical="center"/>
    </xf>
    <xf numFmtId="0" fontId="21" fillId="12" borderId="7" applyNumberFormat="0" applyAlignment="0" applyProtection="0">
      <alignment vertical="center"/>
    </xf>
    <xf numFmtId="0" fontId="22" fillId="13" borderId="12"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177"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1" xfId="0" applyFont="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7" fontId="5" fillId="0" borderId="5"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wrapText="1"/>
    </xf>
    <xf numFmtId="0" fontId="7" fillId="0" borderId="0" xfId="0" applyFont="1" applyFill="1" applyAlignment="1">
      <alignment horizontal="center" vertical="center"/>
    </xf>
    <xf numFmtId="177" fontId="4" fillId="0" borderId="4"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wrapText="1"/>
    </xf>
    <xf numFmtId="0" fontId="5" fillId="0" borderId="5" xfId="0" applyFont="1" applyBorder="1" applyAlignment="1">
      <alignment horizontal="center" vertical="center"/>
    </xf>
    <xf numFmtId="0" fontId="5" fillId="0" borderId="5"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5" fillId="0" borderId="4" xfId="0" applyFont="1" applyBorder="1" applyAlignment="1">
      <alignment horizontal="center" vertical="center"/>
    </xf>
    <xf numFmtId="0" fontId="0" fillId="0" borderId="0" xfId="0" applyFont="1" applyFill="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0" fillId="0" borderId="0" xfId="0" applyBorder="1">
      <alignment vertical="center"/>
    </xf>
    <xf numFmtId="0" fontId="4" fillId="0" borderId="4" xfId="0" applyFont="1" applyBorder="1" applyAlignment="1">
      <alignment horizontal="center" vertical="center"/>
    </xf>
    <xf numFmtId="0" fontId="5"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tabSelected="1" workbookViewId="0">
      <selection activeCell="A1" sqref="A1:R1"/>
    </sheetView>
  </sheetViews>
  <sheetFormatPr defaultColWidth="9" defaultRowHeight="13.5"/>
  <cols>
    <col min="1" max="1" width="4.625" customWidth="1"/>
    <col min="3" max="3" width="7.875" customWidth="1"/>
    <col min="5" max="5" width="11.5" customWidth="1"/>
    <col min="6" max="6" width="11.375" customWidth="1"/>
    <col min="7" max="7" width="10.375" customWidth="1"/>
    <col min="8" max="9" width="9.375"/>
    <col min="10" max="11" width="10.375" customWidth="1"/>
    <col min="12" max="12" width="13.25" customWidth="1"/>
    <col min="14" max="14" width="12.625" customWidth="1"/>
    <col min="15" max="15" width="10.375" customWidth="1"/>
    <col min="16" max="16" width="14.125" customWidth="1"/>
    <col min="17" max="17" width="14.125"/>
  </cols>
  <sheetData>
    <row r="1" ht="28.5" spans="1:18">
      <c r="A1" s="1" t="s">
        <v>0</v>
      </c>
      <c r="B1" s="1"/>
      <c r="C1" s="1"/>
      <c r="D1" s="1"/>
      <c r="E1" s="1"/>
      <c r="F1" s="1"/>
      <c r="G1" s="1"/>
      <c r="H1" s="1"/>
      <c r="I1" s="1"/>
      <c r="J1" s="1"/>
      <c r="K1" s="1"/>
      <c r="L1" s="1"/>
      <c r="M1" s="1"/>
      <c r="N1" s="1"/>
      <c r="O1" s="1"/>
      <c r="P1" s="1"/>
      <c r="Q1" s="1"/>
      <c r="R1" s="1"/>
    </row>
    <row r="2" ht="21" customHeight="1" spans="1:18">
      <c r="A2" s="2"/>
      <c r="B2" s="2"/>
      <c r="C2" s="2"/>
      <c r="D2" s="2"/>
      <c r="E2" s="2"/>
      <c r="F2" s="3"/>
      <c r="G2" s="3"/>
      <c r="H2" s="3"/>
      <c r="I2" s="3"/>
      <c r="J2" s="3"/>
      <c r="K2" s="3"/>
      <c r="L2" s="2"/>
      <c r="M2" s="2"/>
      <c r="N2" s="2"/>
      <c r="O2" s="29"/>
      <c r="P2" s="29"/>
      <c r="Q2" s="43" t="s">
        <v>1</v>
      </c>
      <c r="R2" s="43"/>
    </row>
    <row r="3" ht="28" customHeight="1" spans="1:18">
      <c r="A3" s="4" t="s">
        <v>2</v>
      </c>
      <c r="B3" s="5" t="s">
        <v>3</v>
      </c>
      <c r="C3" s="5" t="s">
        <v>4</v>
      </c>
      <c r="D3" s="6" t="s">
        <v>5</v>
      </c>
      <c r="E3" s="7"/>
      <c r="F3" s="7"/>
      <c r="G3" s="7"/>
      <c r="H3" s="7"/>
      <c r="I3" s="7"/>
      <c r="J3" s="7"/>
      <c r="K3" s="7"/>
      <c r="L3" s="7"/>
      <c r="M3" s="7" t="s">
        <v>6</v>
      </c>
      <c r="N3" s="7"/>
      <c r="O3" s="7"/>
      <c r="P3" s="7"/>
      <c r="Q3" s="5" t="s">
        <v>7</v>
      </c>
      <c r="R3" s="44" t="s">
        <v>8</v>
      </c>
    </row>
    <row r="4" ht="42.75" spans="1:18">
      <c r="A4" s="4"/>
      <c r="B4" s="5"/>
      <c r="C4" s="5"/>
      <c r="D4" s="8" t="s">
        <v>9</v>
      </c>
      <c r="E4" s="9" t="s">
        <v>10</v>
      </c>
      <c r="F4" s="9" t="s">
        <v>11</v>
      </c>
      <c r="G4" s="9" t="s">
        <v>12</v>
      </c>
      <c r="H4" s="9" t="s">
        <v>13</v>
      </c>
      <c r="I4" s="9" t="s">
        <v>14</v>
      </c>
      <c r="J4" s="9" t="s">
        <v>15</v>
      </c>
      <c r="K4" s="9" t="s">
        <v>16</v>
      </c>
      <c r="L4" s="30" t="s">
        <v>17</v>
      </c>
      <c r="M4" s="5" t="s">
        <v>18</v>
      </c>
      <c r="N4" s="31" t="s">
        <v>19</v>
      </c>
      <c r="O4" s="5" t="s">
        <v>20</v>
      </c>
      <c r="P4" s="5" t="s">
        <v>17</v>
      </c>
      <c r="Q4" s="5"/>
      <c r="R4" s="44"/>
    </row>
    <row r="5" ht="24" customHeight="1" spans="1:18">
      <c r="A5" s="10">
        <v>1</v>
      </c>
      <c r="B5" s="11" t="s">
        <v>21</v>
      </c>
      <c r="C5" s="12">
        <v>1</v>
      </c>
      <c r="D5" s="12">
        <v>220.17</v>
      </c>
      <c r="E5" s="13">
        <v>172255.8</v>
      </c>
      <c r="F5" s="13">
        <v>13848</v>
      </c>
      <c r="G5" s="13">
        <v>39886.2</v>
      </c>
      <c r="H5" s="14">
        <v>3600</v>
      </c>
      <c r="I5" s="14">
        <v>3445.12</v>
      </c>
      <c r="J5" s="19">
        <v>5000</v>
      </c>
      <c r="K5" s="19">
        <v>5000</v>
      </c>
      <c r="L5" s="10">
        <f t="shared" ref="L5:L14" si="0">K5+J5+I5+H5+G5+F5+E5</f>
        <v>243035.12</v>
      </c>
      <c r="M5" s="27">
        <v>6</v>
      </c>
      <c r="N5" s="14">
        <v>960000</v>
      </c>
      <c r="O5" s="32">
        <v>3890</v>
      </c>
      <c r="P5" s="10">
        <f t="shared" ref="P5:P14" si="1">O5+N5</f>
        <v>963890</v>
      </c>
      <c r="Q5" s="45">
        <f>P5+L5</f>
        <v>1206925.12</v>
      </c>
      <c r="R5" s="10"/>
    </row>
    <row r="6" ht="24" customHeight="1" spans="1:18">
      <c r="A6" s="10">
        <v>2</v>
      </c>
      <c r="B6" s="11" t="s">
        <v>22</v>
      </c>
      <c r="C6" s="12">
        <v>1</v>
      </c>
      <c r="D6" s="11">
        <v>165.7</v>
      </c>
      <c r="E6" s="15">
        <v>123300.4</v>
      </c>
      <c r="F6" s="13">
        <v>16864</v>
      </c>
      <c r="G6" s="13">
        <v>23310.95</v>
      </c>
      <c r="H6" s="13">
        <v>3600</v>
      </c>
      <c r="I6" s="14">
        <v>2466.01</v>
      </c>
      <c r="J6" s="19">
        <v>5000</v>
      </c>
      <c r="K6" s="19">
        <v>5000</v>
      </c>
      <c r="L6" s="10">
        <f t="shared" si="0"/>
        <v>179541.36</v>
      </c>
      <c r="M6" s="20">
        <v>6</v>
      </c>
      <c r="N6" s="33">
        <v>960000</v>
      </c>
      <c r="O6" s="34">
        <v>10590</v>
      </c>
      <c r="P6" s="10">
        <f t="shared" si="1"/>
        <v>970590</v>
      </c>
      <c r="Q6" s="45">
        <f t="shared" ref="Q6:Q14" si="2">P6+L6</f>
        <v>1150131.36</v>
      </c>
      <c r="R6" s="10"/>
    </row>
    <row r="7" ht="24" customHeight="1" spans="1:18">
      <c r="A7" s="10">
        <v>3</v>
      </c>
      <c r="B7" s="11" t="s">
        <v>23</v>
      </c>
      <c r="C7" s="12">
        <v>1</v>
      </c>
      <c r="D7" s="11">
        <v>255.22</v>
      </c>
      <c r="E7" s="15">
        <v>189858.4</v>
      </c>
      <c r="F7" s="13">
        <v>27389</v>
      </c>
      <c r="G7" s="13">
        <v>25826.6</v>
      </c>
      <c r="H7" s="13">
        <v>3600</v>
      </c>
      <c r="I7" s="14">
        <v>3797.17</v>
      </c>
      <c r="J7" s="19">
        <v>5000</v>
      </c>
      <c r="K7" s="19">
        <v>5000</v>
      </c>
      <c r="L7" s="10">
        <f t="shared" si="0"/>
        <v>260471.17</v>
      </c>
      <c r="M7" s="20">
        <v>6</v>
      </c>
      <c r="N7" s="15">
        <v>960000</v>
      </c>
      <c r="O7" s="11">
        <v>10590</v>
      </c>
      <c r="P7" s="10">
        <f t="shared" si="1"/>
        <v>970590</v>
      </c>
      <c r="Q7" s="45">
        <f t="shared" si="2"/>
        <v>1231061.17</v>
      </c>
      <c r="R7" s="10"/>
    </row>
    <row r="8" ht="24" customHeight="1" spans="1:18">
      <c r="A8" s="10">
        <v>4</v>
      </c>
      <c r="B8" s="16" t="s">
        <v>24</v>
      </c>
      <c r="C8" s="17">
        <v>1</v>
      </c>
      <c r="D8" s="16">
        <v>208.05</v>
      </c>
      <c r="E8" s="18">
        <v>150245.6</v>
      </c>
      <c r="F8" s="19">
        <v>18002</v>
      </c>
      <c r="G8" s="19">
        <v>25588.85</v>
      </c>
      <c r="H8" s="18">
        <v>1800</v>
      </c>
      <c r="I8" s="14">
        <v>3004.91</v>
      </c>
      <c r="J8" s="18">
        <v>5000</v>
      </c>
      <c r="K8" s="18">
        <v>5000</v>
      </c>
      <c r="L8" s="10">
        <f t="shared" si="0"/>
        <v>208641.36</v>
      </c>
      <c r="M8" s="17">
        <v>3</v>
      </c>
      <c r="N8" s="18">
        <v>480000</v>
      </c>
      <c r="O8" s="16">
        <v>10590</v>
      </c>
      <c r="P8" s="10">
        <f t="shared" si="1"/>
        <v>490590</v>
      </c>
      <c r="Q8" s="45">
        <f t="shared" si="2"/>
        <v>699231.36</v>
      </c>
      <c r="R8" s="10"/>
    </row>
    <row r="9" ht="24" customHeight="1" spans="1:18">
      <c r="A9" s="10">
        <v>5</v>
      </c>
      <c r="B9" s="11" t="s">
        <v>25</v>
      </c>
      <c r="C9" s="12">
        <v>1</v>
      </c>
      <c r="D9" s="11">
        <v>101.81</v>
      </c>
      <c r="E9" s="15">
        <v>73212.2</v>
      </c>
      <c r="F9" s="13">
        <v>8598</v>
      </c>
      <c r="G9" s="13">
        <v>5884.6</v>
      </c>
      <c r="H9" s="13">
        <v>600</v>
      </c>
      <c r="I9" s="14">
        <v>1464.24</v>
      </c>
      <c r="J9" s="19">
        <v>5000</v>
      </c>
      <c r="K9" s="19">
        <v>5000</v>
      </c>
      <c r="L9" s="10">
        <f t="shared" si="0"/>
        <v>99759.04</v>
      </c>
      <c r="M9" s="20">
        <v>1</v>
      </c>
      <c r="N9" s="15">
        <v>160000</v>
      </c>
      <c r="O9" s="11">
        <v>3890</v>
      </c>
      <c r="P9" s="10">
        <f t="shared" si="1"/>
        <v>163890</v>
      </c>
      <c r="Q9" s="45">
        <f t="shared" si="2"/>
        <v>263649.04</v>
      </c>
      <c r="R9" s="10"/>
    </row>
    <row r="10" ht="24" customHeight="1" spans="1:18">
      <c r="A10" s="10">
        <v>6</v>
      </c>
      <c r="B10" s="11" t="s">
        <v>26</v>
      </c>
      <c r="C10" s="12">
        <v>1</v>
      </c>
      <c r="D10" s="11">
        <v>6.95</v>
      </c>
      <c r="E10" s="15">
        <v>1110.4</v>
      </c>
      <c r="F10" s="13">
        <v>0</v>
      </c>
      <c r="G10" s="13">
        <v>765.58</v>
      </c>
      <c r="H10" s="13">
        <v>0</v>
      </c>
      <c r="I10" s="14">
        <v>22.2</v>
      </c>
      <c r="J10" s="13">
        <v>0</v>
      </c>
      <c r="K10" s="13">
        <v>0</v>
      </c>
      <c r="L10" s="10">
        <f t="shared" si="0"/>
        <v>1898.18</v>
      </c>
      <c r="M10" s="20"/>
      <c r="N10" s="15">
        <v>0</v>
      </c>
      <c r="O10" s="11">
        <v>0</v>
      </c>
      <c r="P10" s="10">
        <f t="shared" si="1"/>
        <v>0</v>
      </c>
      <c r="Q10" s="45">
        <f t="shared" si="2"/>
        <v>1898.18</v>
      </c>
      <c r="R10" s="10"/>
    </row>
    <row r="11" ht="24" customHeight="1" spans="1:18">
      <c r="A11" s="10">
        <v>7</v>
      </c>
      <c r="B11" s="11" t="s">
        <v>27</v>
      </c>
      <c r="C11" s="20">
        <v>1</v>
      </c>
      <c r="D11" s="11">
        <v>258.4</v>
      </c>
      <c r="E11" s="15">
        <v>203508.2</v>
      </c>
      <c r="F11" s="15">
        <v>55021.74</v>
      </c>
      <c r="G11" s="15">
        <v>84004.65</v>
      </c>
      <c r="H11" s="15">
        <v>3600</v>
      </c>
      <c r="I11" s="14">
        <v>4070.16</v>
      </c>
      <c r="J11" s="14">
        <v>5000</v>
      </c>
      <c r="K11" s="14">
        <v>5000</v>
      </c>
      <c r="L11" s="10">
        <f t="shared" si="0"/>
        <v>360204.75</v>
      </c>
      <c r="M11" s="35">
        <v>6</v>
      </c>
      <c r="N11" s="36">
        <v>960000</v>
      </c>
      <c r="O11" s="11">
        <v>10590</v>
      </c>
      <c r="P11" s="10">
        <f t="shared" si="1"/>
        <v>970590</v>
      </c>
      <c r="Q11" s="45">
        <f t="shared" si="2"/>
        <v>1330794.75</v>
      </c>
      <c r="R11" s="10"/>
    </row>
    <row r="12" ht="24" customHeight="1" spans="1:18">
      <c r="A12" s="10">
        <v>8</v>
      </c>
      <c r="B12" s="21" t="s">
        <v>28</v>
      </c>
      <c r="C12" s="20">
        <v>1</v>
      </c>
      <c r="D12" s="11">
        <v>107.59</v>
      </c>
      <c r="E12" s="15">
        <v>81619.8</v>
      </c>
      <c r="F12" s="15">
        <v>12904</v>
      </c>
      <c r="G12" s="15">
        <v>22981.75</v>
      </c>
      <c r="H12" s="15">
        <v>2400</v>
      </c>
      <c r="I12" s="14">
        <v>1632.4</v>
      </c>
      <c r="J12" s="15">
        <v>5000</v>
      </c>
      <c r="K12" s="15">
        <v>5000</v>
      </c>
      <c r="L12" s="10">
        <f t="shared" si="0"/>
        <v>131537.95</v>
      </c>
      <c r="M12" s="20">
        <v>4</v>
      </c>
      <c r="N12" s="15">
        <v>640000</v>
      </c>
      <c r="O12" s="11">
        <v>3890</v>
      </c>
      <c r="P12" s="10">
        <f t="shared" si="1"/>
        <v>643890</v>
      </c>
      <c r="Q12" s="45">
        <f t="shared" si="2"/>
        <v>775427.95</v>
      </c>
      <c r="R12" s="10"/>
    </row>
    <row r="13" ht="35" customHeight="1" spans="1:18">
      <c r="A13" s="10">
        <v>9</v>
      </c>
      <c r="B13" s="22" t="s">
        <v>29</v>
      </c>
      <c r="C13" s="17">
        <v>1</v>
      </c>
      <c r="D13" s="16">
        <v>272.47</v>
      </c>
      <c r="E13" s="18">
        <v>232024.8</v>
      </c>
      <c r="F13" s="18">
        <v>47349.97</v>
      </c>
      <c r="G13" s="18">
        <v>33734.82</v>
      </c>
      <c r="H13" s="18">
        <v>3000</v>
      </c>
      <c r="I13" s="14">
        <v>4640.5</v>
      </c>
      <c r="J13" s="18">
        <v>5000</v>
      </c>
      <c r="K13" s="18">
        <v>5000</v>
      </c>
      <c r="L13" s="10">
        <f t="shared" si="0"/>
        <v>330750.09</v>
      </c>
      <c r="M13" s="17">
        <v>4</v>
      </c>
      <c r="N13" s="18">
        <v>640000</v>
      </c>
      <c r="O13" s="16">
        <v>10590</v>
      </c>
      <c r="P13" s="10">
        <f t="shared" si="1"/>
        <v>650590</v>
      </c>
      <c r="Q13" s="45">
        <f t="shared" si="2"/>
        <v>981340.09</v>
      </c>
      <c r="R13" s="10"/>
    </row>
    <row r="14" ht="35" customHeight="1" spans="1:18">
      <c r="A14" s="10">
        <v>10</v>
      </c>
      <c r="B14" s="22" t="s">
        <v>30</v>
      </c>
      <c r="C14" s="20">
        <v>2</v>
      </c>
      <c r="D14" s="11">
        <v>414.44</v>
      </c>
      <c r="E14" s="15">
        <v>294535.8</v>
      </c>
      <c r="F14" s="15">
        <v>48212</v>
      </c>
      <c r="G14" s="15">
        <v>56502.22</v>
      </c>
      <c r="H14" s="15">
        <v>4800</v>
      </c>
      <c r="I14" s="14">
        <v>5890.7</v>
      </c>
      <c r="J14" s="15">
        <v>10000</v>
      </c>
      <c r="K14" s="15">
        <v>10000</v>
      </c>
      <c r="L14" s="10">
        <f t="shared" si="0"/>
        <v>429940.72</v>
      </c>
      <c r="M14" s="20">
        <v>8</v>
      </c>
      <c r="N14" s="15">
        <v>1280000</v>
      </c>
      <c r="O14" s="11">
        <v>10590</v>
      </c>
      <c r="P14" s="10">
        <f t="shared" si="1"/>
        <v>1290590</v>
      </c>
      <c r="Q14" s="45">
        <f t="shared" si="2"/>
        <v>1720530.72</v>
      </c>
      <c r="R14" s="10"/>
    </row>
    <row r="15" ht="22" customHeight="1" spans="1:18">
      <c r="A15" s="10">
        <v>11</v>
      </c>
      <c r="B15" s="11" t="s">
        <v>31</v>
      </c>
      <c r="C15" s="12">
        <v>1</v>
      </c>
      <c r="D15" s="12"/>
      <c r="E15" s="13"/>
      <c r="F15" s="13"/>
      <c r="G15" s="13">
        <v>7342.2</v>
      </c>
      <c r="H15" s="14"/>
      <c r="I15" s="14"/>
      <c r="J15" s="19"/>
      <c r="K15" s="19"/>
      <c r="L15" s="10">
        <v>7342.2</v>
      </c>
      <c r="M15" s="27"/>
      <c r="N15" s="14"/>
      <c r="O15" s="32"/>
      <c r="P15" s="10"/>
      <c r="Q15" s="45">
        <v>7342.2</v>
      </c>
      <c r="R15" s="10" t="s">
        <v>32</v>
      </c>
    </row>
    <row r="16" ht="20" customHeight="1" spans="1:18">
      <c r="A16" s="10">
        <v>12</v>
      </c>
      <c r="B16" s="11" t="s">
        <v>33</v>
      </c>
      <c r="C16" s="12">
        <v>1</v>
      </c>
      <c r="D16" s="11"/>
      <c r="E16" s="15"/>
      <c r="F16" s="13"/>
      <c r="G16" s="13">
        <v>23121</v>
      </c>
      <c r="H16" s="13"/>
      <c r="I16" s="14"/>
      <c r="J16" s="19"/>
      <c r="K16" s="19"/>
      <c r="L16" s="10">
        <f t="shared" ref="L16:L30" si="3">K16+J16+I16+H16+G16+F16+E16</f>
        <v>23121</v>
      </c>
      <c r="M16" s="20"/>
      <c r="N16" s="33"/>
      <c r="O16" s="34"/>
      <c r="P16" s="10"/>
      <c r="Q16" s="45">
        <f t="shared" ref="Q16:Q30" si="4">P16+L16</f>
        <v>23121</v>
      </c>
      <c r="R16" s="10" t="s">
        <v>32</v>
      </c>
    </row>
    <row r="17" ht="21" customHeight="1" spans="1:18">
      <c r="A17" s="10">
        <v>13</v>
      </c>
      <c r="B17" s="11" t="s">
        <v>34</v>
      </c>
      <c r="C17" s="23">
        <v>1</v>
      </c>
      <c r="D17" s="24"/>
      <c r="E17" s="25"/>
      <c r="F17" s="26"/>
      <c r="G17" s="26">
        <v>672</v>
      </c>
      <c r="H17" s="26"/>
      <c r="I17" s="37"/>
      <c r="J17" s="38"/>
      <c r="K17" s="38"/>
      <c r="L17" s="39">
        <f t="shared" si="3"/>
        <v>672</v>
      </c>
      <c r="M17" s="40"/>
      <c r="N17" s="25"/>
      <c r="O17" s="24"/>
      <c r="P17" s="39"/>
      <c r="Q17" s="46">
        <f t="shared" si="4"/>
        <v>672</v>
      </c>
      <c r="R17" s="39" t="s">
        <v>32</v>
      </c>
    </row>
    <row r="18" ht="21" customHeight="1" spans="1:20">
      <c r="A18" s="10">
        <v>14</v>
      </c>
      <c r="B18" s="16" t="s">
        <v>35</v>
      </c>
      <c r="C18" s="17">
        <v>1</v>
      </c>
      <c r="D18" s="16"/>
      <c r="E18" s="18"/>
      <c r="F18" s="18"/>
      <c r="G18" s="18">
        <v>1881</v>
      </c>
      <c r="H18" s="18"/>
      <c r="I18" s="14"/>
      <c r="J18" s="18"/>
      <c r="K18" s="18"/>
      <c r="L18" s="10">
        <f t="shared" si="3"/>
        <v>1881</v>
      </c>
      <c r="M18" s="17"/>
      <c r="N18" s="18"/>
      <c r="O18" s="16"/>
      <c r="P18" s="10"/>
      <c r="Q18" s="45">
        <f t="shared" si="4"/>
        <v>1881</v>
      </c>
      <c r="R18" s="10" t="s">
        <v>32</v>
      </c>
      <c r="S18" s="47"/>
      <c r="T18" s="47"/>
    </row>
    <row r="19" ht="21" customHeight="1" spans="1:20">
      <c r="A19" s="10">
        <v>15</v>
      </c>
      <c r="B19" s="11" t="s">
        <v>36</v>
      </c>
      <c r="C19" s="12">
        <v>1</v>
      </c>
      <c r="D19" s="11"/>
      <c r="E19" s="15"/>
      <c r="F19" s="15"/>
      <c r="G19" s="15">
        <v>7881.3</v>
      </c>
      <c r="H19" s="15"/>
      <c r="I19" s="14"/>
      <c r="J19" s="18"/>
      <c r="K19" s="18"/>
      <c r="L19" s="10">
        <f t="shared" si="3"/>
        <v>7881.3</v>
      </c>
      <c r="M19" s="20"/>
      <c r="N19" s="15"/>
      <c r="O19" s="11"/>
      <c r="P19" s="10"/>
      <c r="Q19" s="45">
        <f t="shared" si="4"/>
        <v>7881.3</v>
      </c>
      <c r="R19" s="10" t="s">
        <v>32</v>
      </c>
      <c r="S19" s="47"/>
      <c r="T19" s="47"/>
    </row>
    <row r="20" ht="21" customHeight="1" spans="1:20">
      <c r="A20" s="10">
        <v>16</v>
      </c>
      <c r="B20" s="11" t="s">
        <v>37</v>
      </c>
      <c r="C20" s="12">
        <v>1</v>
      </c>
      <c r="D20" s="11"/>
      <c r="E20" s="15"/>
      <c r="F20" s="15"/>
      <c r="G20" s="15">
        <v>4115.2</v>
      </c>
      <c r="H20" s="15"/>
      <c r="I20" s="14"/>
      <c r="J20" s="15"/>
      <c r="K20" s="15"/>
      <c r="L20" s="10">
        <f t="shared" si="3"/>
        <v>4115.2</v>
      </c>
      <c r="M20" s="20"/>
      <c r="N20" s="15"/>
      <c r="O20" s="11"/>
      <c r="P20" s="10"/>
      <c r="Q20" s="45">
        <f t="shared" si="4"/>
        <v>4115.2</v>
      </c>
      <c r="R20" s="10" t="s">
        <v>32</v>
      </c>
      <c r="S20" s="47"/>
      <c r="T20" s="47"/>
    </row>
    <row r="21" ht="21" customHeight="1" spans="1:18">
      <c r="A21" s="10">
        <v>17</v>
      </c>
      <c r="B21" s="11" t="s">
        <v>38</v>
      </c>
      <c r="C21" s="27">
        <v>1</v>
      </c>
      <c r="D21" s="28"/>
      <c r="E21" s="13"/>
      <c r="F21" s="13"/>
      <c r="G21" s="13">
        <v>6188.4</v>
      </c>
      <c r="H21" s="13"/>
      <c r="I21" s="41"/>
      <c r="J21" s="41"/>
      <c r="K21" s="41"/>
      <c r="L21" s="42">
        <f t="shared" si="3"/>
        <v>6188.4</v>
      </c>
      <c r="M21" s="27"/>
      <c r="N21" s="13"/>
      <c r="O21" s="28"/>
      <c r="P21" s="42"/>
      <c r="Q21" s="48">
        <f t="shared" si="4"/>
        <v>6188.4</v>
      </c>
      <c r="R21" s="10" t="s">
        <v>32</v>
      </c>
    </row>
    <row r="22" ht="20" customHeight="1" spans="1:18">
      <c r="A22" s="10">
        <v>18</v>
      </c>
      <c r="B22" s="21" t="s">
        <v>39</v>
      </c>
      <c r="C22" s="20">
        <v>1</v>
      </c>
      <c r="D22" s="11"/>
      <c r="E22" s="15"/>
      <c r="F22" s="15"/>
      <c r="G22" s="15">
        <v>6901.05</v>
      </c>
      <c r="H22" s="15"/>
      <c r="I22" s="14"/>
      <c r="J22" s="15"/>
      <c r="K22" s="15"/>
      <c r="L22" s="10">
        <f t="shared" si="3"/>
        <v>6901.05</v>
      </c>
      <c r="M22" s="20"/>
      <c r="N22" s="15"/>
      <c r="O22" s="11"/>
      <c r="P22" s="10"/>
      <c r="Q22" s="45">
        <f t="shared" si="4"/>
        <v>6901.05</v>
      </c>
      <c r="R22" s="10" t="s">
        <v>32</v>
      </c>
    </row>
    <row r="23" ht="29" customHeight="1" spans="1:18">
      <c r="A23" s="10">
        <v>19</v>
      </c>
      <c r="B23" s="22" t="s">
        <v>40</v>
      </c>
      <c r="C23" s="17">
        <v>1</v>
      </c>
      <c r="D23" s="16"/>
      <c r="E23" s="18"/>
      <c r="F23" s="18"/>
      <c r="G23" s="18">
        <v>14083.08</v>
      </c>
      <c r="H23" s="18"/>
      <c r="I23" s="14"/>
      <c r="J23" s="18"/>
      <c r="K23" s="18"/>
      <c r="L23" s="10">
        <f t="shared" si="3"/>
        <v>14083.08</v>
      </c>
      <c r="M23" s="17"/>
      <c r="N23" s="18"/>
      <c r="O23" s="16"/>
      <c r="P23" s="10"/>
      <c r="Q23" s="45">
        <f t="shared" si="4"/>
        <v>14083.08</v>
      </c>
      <c r="R23" s="10" t="s">
        <v>32</v>
      </c>
    </row>
    <row r="24" ht="21" customHeight="1" spans="1:18">
      <c r="A24" s="10">
        <v>20</v>
      </c>
      <c r="B24" s="22" t="s">
        <v>41</v>
      </c>
      <c r="C24" s="20">
        <v>1</v>
      </c>
      <c r="D24" s="11"/>
      <c r="E24" s="15"/>
      <c r="F24" s="15"/>
      <c r="G24" s="15">
        <v>8415</v>
      </c>
      <c r="H24" s="15"/>
      <c r="I24" s="14"/>
      <c r="J24" s="15"/>
      <c r="K24" s="15"/>
      <c r="L24" s="10">
        <f t="shared" si="3"/>
        <v>8415</v>
      </c>
      <c r="M24" s="20"/>
      <c r="N24" s="15"/>
      <c r="O24" s="11"/>
      <c r="P24" s="10"/>
      <c r="Q24" s="45">
        <f t="shared" si="4"/>
        <v>8415</v>
      </c>
      <c r="R24" s="10" t="s">
        <v>32</v>
      </c>
    </row>
    <row r="25" ht="21" customHeight="1" spans="1:18">
      <c r="A25" s="10">
        <v>21</v>
      </c>
      <c r="B25" s="22" t="s">
        <v>42</v>
      </c>
      <c r="C25" s="20">
        <v>1</v>
      </c>
      <c r="D25" s="11"/>
      <c r="E25" s="15"/>
      <c r="F25" s="15"/>
      <c r="G25" s="15">
        <v>13003.2</v>
      </c>
      <c r="H25" s="15"/>
      <c r="I25" s="14"/>
      <c r="J25" s="15"/>
      <c r="K25" s="15"/>
      <c r="L25" s="10">
        <f t="shared" si="3"/>
        <v>13003.2</v>
      </c>
      <c r="M25" s="20"/>
      <c r="N25" s="15"/>
      <c r="O25" s="11"/>
      <c r="P25" s="10"/>
      <c r="Q25" s="45">
        <f t="shared" si="4"/>
        <v>13003.2</v>
      </c>
      <c r="R25" s="10" t="s">
        <v>32</v>
      </c>
    </row>
    <row r="26" ht="21" customHeight="1" spans="1:18">
      <c r="A26" s="10">
        <v>22</v>
      </c>
      <c r="B26" s="22" t="s">
        <v>43</v>
      </c>
      <c r="C26" s="20">
        <v>1</v>
      </c>
      <c r="D26" s="11"/>
      <c r="E26" s="15"/>
      <c r="F26" s="15"/>
      <c r="G26" s="15">
        <v>11008.8</v>
      </c>
      <c r="H26" s="15"/>
      <c r="I26" s="14"/>
      <c r="J26" s="15"/>
      <c r="K26" s="15"/>
      <c r="L26" s="10">
        <f t="shared" si="3"/>
        <v>11008.8</v>
      </c>
      <c r="M26" s="20"/>
      <c r="N26" s="15"/>
      <c r="O26" s="11"/>
      <c r="P26" s="10"/>
      <c r="Q26" s="45">
        <f t="shared" si="4"/>
        <v>11008.8</v>
      </c>
      <c r="R26" s="10" t="s">
        <v>32</v>
      </c>
    </row>
    <row r="27" ht="21" customHeight="1" spans="1:18">
      <c r="A27" s="10">
        <v>23</v>
      </c>
      <c r="B27" s="22" t="s">
        <v>44</v>
      </c>
      <c r="C27" s="20">
        <v>1</v>
      </c>
      <c r="D27" s="11"/>
      <c r="E27" s="15"/>
      <c r="F27" s="15"/>
      <c r="G27" s="15">
        <v>4243.5</v>
      </c>
      <c r="H27" s="15"/>
      <c r="I27" s="14"/>
      <c r="J27" s="15"/>
      <c r="K27" s="15"/>
      <c r="L27" s="10">
        <f t="shared" si="3"/>
        <v>4243.5</v>
      </c>
      <c r="M27" s="20">
        <v>4</v>
      </c>
      <c r="N27" s="15">
        <v>640000</v>
      </c>
      <c r="O27" s="11"/>
      <c r="P27" s="10">
        <v>640000</v>
      </c>
      <c r="Q27" s="45">
        <f t="shared" si="4"/>
        <v>644243.5</v>
      </c>
      <c r="R27" s="10" t="s">
        <v>45</v>
      </c>
    </row>
    <row r="28" ht="21" customHeight="1" spans="1:18">
      <c r="A28" s="10">
        <v>24</v>
      </c>
      <c r="B28" s="22" t="s">
        <v>46</v>
      </c>
      <c r="C28" s="20">
        <v>1</v>
      </c>
      <c r="D28" s="11"/>
      <c r="E28" s="15"/>
      <c r="F28" s="15"/>
      <c r="G28" s="15"/>
      <c r="H28" s="15"/>
      <c r="I28" s="14"/>
      <c r="J28" s="15"/>
      <c r="K28" s="15"/>
      <c r="L28" s="10">
        <f t="shared" si="3"/>
        <v>0</v>
      </c>
      <c r="M28" s="20">
        <v>1</v>
      </c>
      <c r="N28" s="15">
        <v>160000</v>
      </c>
      <c r="O28" s="11"/>
      <c r="P28" s="10">
        <f>O28+N28</f>
        <v>160000</v>
      </c>
      <c r="Q28" s="45">
        <f t="shared" si="4"/>
        <v>160000</v>
      </c>
      <c r="R28" s="10" t="s">
        <v>45</v>
      </c>
    </row>
    <row r="29" ht="21" customHeight="1" spans="1:18">
      <c r="A29" s="10">
        <v>25</v>
      </c>
      <c r="B29" s="21" t="s">
        <v>47</v>
      </c>
      <c r="C29" s="20">
        <v>1</v>
      </c>
      <c r="D29" s="11"/>
      <c r="E29" s="15"/>
      <c r="F29" s="15"/>
      <c r="G29" s="15">
        <v>1665</v>
      </c>
      <c r="H29" s="15"/>
      <c r="I29" s="13"/>
      <c r="J29" s="19"/>
      <c r="K29" s="19"/>
      <c r="L29" s="5">
        <v>1665</v>
      </c>
      <c r="M29" s="20"/>
      <c r="N29" s="15"/>
      <c r="O29" s="11"/>
      <c r="P29" s="5"/>
      <c r="Q29" s="5">
        <v>1665</v>
      </c>
      <c r="R29" s="10" t="s">
        <v>32</v>
      </c>
    </row>
    <row r="30" ht="21" customHeight="1" spans="1:18">
      <c r="A30" s="10">
        <v>26</v>
      </c>
      <c r="B30" s="21" t="s">
        <v>48</v>
      </c>
      <c r="C30" s="20">
        <v>1</v>
      </c>
      <c r="D30" s="11">
        <v>362.65</v>
      </c>
      <c r="E30" s="15">
        <v>269285</v>
      </c>
      <c r="F30" s="15">
        <v>67629</v>
      </c>
      <c r="G30" s="15">
        <v>40684.6</v>
      </c>
      <c r="H30" s="15">
        <v>3600</v>
      </c>
      <c r="I30" s="13">
        <f>E30*0.02</f>
        <v>5385.7</v>
      </c>
      <c r="J30" s="19">
        <v>5000</v>
      </c>
      <c r="K30" s="19">
        <v>5000</v>
      </c>
      <c r="L30" s="5">
        <f>K30+J30+I30+H30+G30+F30+E30</f>
        <v>396584.3</v>
      </c>
      <c r="M30" s="20">
        <v>8</v>
      </c>
      <c r="N30" s="15">
        <f>960000+160000+100000</f>
        <v>1220000</v>
      </c>
      <c r="O30" s="11">
        <v>10590</v>
      </c>
      <c r="P30" s="5">
        <f>O30+N30</f>
        <v>1230590</v>
      </c>
      <c r="Q30" s="5">
        <f>P30+L30</f>
        <v>1627174.3</v>
      </c>
      <c r="R30" s="49"/>
    </row>
    <row r="31" ht="21" customHeight="1" spans="1:18">
      <c r="A31" s="10">
        <v>27</v>
      </c>
      <c r="B31" s="22" t="s">
        <v>49</v>
      </c>
      <c r="C31" s="20">
        <v>1</v>
      </c>
      <c r="D31" s="11">
        <v>262.08</v>
      </c>
      <c r="E31" s="15">
        <v>190036.48</v>
      </c>
      <c r="F31" s="15">
        <v>38805</v>
      </c>
      <c r="G31" s="15">
        <v>27371.85</v>
      </c>
      <c r="H31" s="15">
        <v>1800</v>
      </c>
      <c r="I31" s="13">
        <f>E31*0.02</f>
        <v>3800.7296</v>
      </c>
      <c r="J31" s="19">
        <v>5000</v>
      </c>
      <c r="K31" s="19">
        <v>5000</v>
      </c>
      <c r="L31" s="5">
        <f>K31+J31+I31+H31+G31+F31+E31</f>
        <v>271814.0596</v>
      </c>
      <c r="M31" s="20">
        <v>4</v>
      </c>
      <c r="N31" s="15">
        <v>640000</v>
      </c>
      <c r="O31" s="11">
        <v>10590</v>
      </c>
      <c r="P31" s="5">
        <f>O31+N31</f>
        <v>650590</v>
      </c>
      <c r="Q31" s="5">
        <f>P31+L31</f>
        <v>922404.0596</v>
      </c>
      <c r="R31" s="49"/>
    </row>
  </sheetData>
  <mergeCells count="10">
    <mergeCell ref="A1:R1"/>
    <mergeCell ref="A2:E2"/>
    <mergeCell ref="Q2:R2"/>
    <mergeCell ref="D3:L3"/>
    <mergeCell ref="M3:P3"/>
    <mergeCell ref="A3:A4"/>
    <mergeCell ref="B3:B4"/>
    <mergeCell ref="C3:C4"/>
    <mergeCell ref="Q3:Q4"/>
    <mergeCell ref="R3:R4"/>
  </mergeCells>
  <pageMargins left="1.0625" right="0.472222222222222" top="0.472222222222222" bottom="0.511805555555556"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Life</cp:lastModifiedBy>
  <dcterms:created xsi:type="dcterms:W3CDTF">2025-08-14T00:41:00Z</dcterms:created>
  <dcterms:modified xsi:type="dcterms:W3CDTF">2025-08-21T03:16:28Z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529C548CFD3746C7ABE2EF64624ECF5D_11</vt:lpwstr>
  </property>
  <property fmtid="{D5CDD505-2E9C-101B-9397-08002B2CF9AE}" pid="3" name="KSOProductBuildVer">
    <vt:lpwstr>2052-11.1.0.12763</vt:lpwstr>
  </property>
</Properties>
</file>