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 sheetId="1" r:id="rId1"/>
  </sheets>
  <definedNames>
    <definedName name="_xlnm._FilterDatabase" localSheetId="0" hidden="1">附件!$A$5:$IU$237</definedName>
    <definedName name="_xlnm.Print_Titles" localSheetId="0">附件!$4:$5</definedName>
    <definedName name="_xlnm.Print_Area" localSheetId="0">附件!$A$1:$R$237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<sst xmlns="http://schemas.openxmlformats.org/spreadsheetml/2006/main" count="1932" uniqueCount="997">
  <si>
    <t>附件</t>
  </si>
  <si>
    <t>旺苍县2025年度财政涉农资金项目调整计划下达表</t>
  </si>
  <si>
    <t>单位：万元、个、户</t>
  </si>
  <si>
    <t>序号</t>
  </si>
  <si>
    <t>项目类别和名称</t>
  </si>
  <si>
    <t>建设任务</t>
  </si>
  <si>
    <t>项目计划投资</t>
  </si>
  <si>
    <t>资金来源</t>
  </si>
  <si>
    <t>衔接资金
用于产业</t>
  </si>
  <si>
    <t>群众参与项目建设和利益联结机制</t>
  </si>
  <si>
    <t>项目建设方式</t>
  </si>
  <si>
    <t>行业主管部门</t>
  </si>
  <si>
    <t>项目业主单位（具体到乡镇或部门）</t>
  </si>
  <si>
    <t>项目成效</t>
  </si>
  <si>
    <t>备注</t>
  </si>
  <si>
    <t>实施地点</t>
  </si>
  <si>
    <t>建设规模及内容</t>
  </si>
  <si>
    <t>建设标准</t>
  </si>
  <si>
    <t>建设进度计划</t>
  </si>
  <si>
    <t>总投资</t>
  </si>
  <si>
    <t>其中：财政投入</t>
  </si>
  <si>
    <t>推广以工代赈方式</t>
  </si>
  <si>
    <t>村民自建</t>
  </si>
  <si>
    <t>惠及脱贫村</t>
  </si>
  <si>
    <t>惠及脱贫户</t>
  </si>
  <si>
    <t>总计</t>
  </si>
  <si>
    <t>一、小型公益性基础设施项目</t>
  </si>
  <si>
    <t>（一）交通</t>
  </si>
  <si>
    <t>1.硬化村组道路</t>
  </si>
  <si>
    <t>在11个乡镇12个村硬化道路21.62公里，新建C25混凝土挡土墙293.325立方米。</t>
  </si>
  <si>
    <t>2025年白水镇卢家坝村道路硬化项目</t>
  </si>
  <si>
    <t>白水镇卢家坝村1.2.3.4社</t>
  </si>
  <si>
    <t>硬化道路2公里；每公里设错车道3个。</t>
  </si>
  <si>
    <t>路面宽5米，厚0.18米，水泥混凝土路面</t>
  </si>
  <si>
    <t>2025.03-2025.10</t>
  </si>
  <si>
    <t>统筹中央财政衔接推进乡村振兴补助资金</t>
  </si>
  <si>
    <t>村道建成后，方便约30户脱贫户、80户普通农户生产生活，改善出行条件，便于产业发展；预计带动6人务工，共计发放劳务报酬10万元。</t>
  </si>
  <si>
    <t>县交通运输局</t>
  </si>
  <si>
    <t>白水镇卢家坝村村民委员会</t>
  </si>
  <si>
    <t>2025年白水镇龙珠村道路硬化项目</t>
  </si>
  <si>
    <t>白水镇龙珠村1.2.4社</t>
  </si>
  <si>
    <t>一是方便了龙珠村二百余户群众日常出行；二是带动了16名群众参与务工，共计发放劳务报酬10万元。</t>
  </si>
  <si>
    <t>白水镇龙珠村村民委员会</t>
  </si>
  <si>
    <t>2025年五权镇天红村三组道路硬化项目</t>
  </si>
  <si>
    <t>五权镇天红村三组</t>
  </si>
  <si>
    <t>硬化道路1.05公里，新建并硬化道路0.5公里，按需路基扩宽、设置挡墙、涵管、硬化排水沟、增设安防设施等。</t>
  </si>
  <si>
    <t>路面宽4.5米，厚0.18米，水泥混凝土路面；水沟0.4*0.4米。</t>
  </si>
  <si>
    <t>改善出行条件，排除群众生产出行的安全隐患。带动了12名群众参与务工，共计发放报酬9万余元；</t>
  </si>
  <si>
    <t>五权镇天红村村民委员会</t>
  </si>
  <si>
    <t>2025年龙凤镇天井村九组道路硬化项目</t>
  </si>
  <si>
    <t>龙凤镇天井村九组</t>
  </si>
  <si>
    <t>硬化道路0.64公里，增设错车道2个，硬化水沟，增设安防设施及土石方开挖回填等。</t>
  </si>
  <si>
    <t>一是保障20余户75人出行安全；二是带动了10名群众参与务工，共计发放报酬4.5万余元；</t>
  </si>
  <si>
    <t>龙凤镇天井村村民委员会</t>
  </si>
  <si>
    <t>2025年大两镇两汇村二组道路硬化项目</t>
  </si>
  <si>
    <t>大两镇两汇村二组</t>
  </si>
  <si>
    <t>道路硬化0.43公里，增设错车道2个，硬化水沟，增设安防设施。</t>
  </si>
  <si>
    <t>一是方便了两汇村一百余户群众日常出行；二是带动了5名群众参与务工，共计发放劳务报酬2.5万元。</t>
  </si>
  <si>
    <t>大两镇两汇村村民委员会</t>
  </si>
  <si>
    <t>2025年黄洋镇水营村十一组道路硬化项目</t>
  </si>
  <si>
    <t>黄洋镇水营村十一组</t>
  </si>
  <si>
    <t>道路硬化0.55公里，增设错车道2个，硬化水沟，增设安防设施。</t>
  </si>
  <si>
    <t>路面宽3.5米，厚0.18米，水泥混凝土路面；水沟0.4*0.4米；B级波形护栏。</t>
  </si>
  <si>
    <t>1.带动10名群众参与务工增收，人均增收3000余元。2.改善出行条件，排除了群众生产出行的安全隐患。</t>
  </si>
  <si>
    <t>黄洋镇水营村村民委员会</t>
  </si>
  <si>
    <t>2025年木门镇河东村通村组道路硬化项目</t>
  </si>
  <si>
    <t>木门镇河东村</t>
  </si>
  <si>
    <t>硬化河东村4组牛马场至何家塝通村组道路3公里；每公里错车道不低于3个。</t>
  </si>
  <si>
    <t>路面硬化宽3.5米、厚0.18米，C30砼。</t>
  </si>
  <si>
    <t>道路建成后，方便约28户脱贫户、10余户普通农户生产生活，改善出行条件，便于产业发展；预计带动6人务工，共计发放劳务报酬4万元。</t>
  </si>
  <si>
    <t>县农业农村局</t>
  </si>
  <si>
    <t>木门镇人民政府</t>
  </si>
  <si>
    <t>2025年九龙镇大竹村村组公路硬化项目</t>
  </si>
  <si>
    <t>九龙镇大竹村</t>
  </si>
  <si>
    <t>硬化道路1.7公里，每公里错车道不低于3个，新建C25混凝土挡土墙293.325立方米。</t>
  </si>
  <si>
    <t>一是解决了谭爵益26户群众最后一公里的出行问题；二是带动了12名群众参与务工，共计发放劳务报酬10万余元。</t>
  </si>
  <si>
    <t>九龙镇人民政府</t>
  </si>
  <si>
    <t>2025年双汇镇大坪村七组至斑竹村通村组道路建设项目</t>
  </si>
  <si>
    <t>双汇镇大坪村七组至斑竹村</t>
  </si>
  <si>
    <t>硬化大坪村七组王家坪至斑竹村五家丫1.75公里，增设错车道、安防设施等。</t>
  </si>
  <si>
    <t>宽3.5米、厚0.18米、C30砼标准。</t>
  </si>
  <si>
    <t>2025.01-2025.12</t>
  </si>
  <si>
    <t>1.项目建设可吸纳脱贫人口12人务工，预计发放劳务报酬7万余元。
2.项目建成后，消除道路安全隐患，解决26户100余人安全生活出行。</t>
  </si>
  <si>
    <t>双汇镇人民政府</t>
  </si>
  <si>
    <t>2025年天星镇农经村村组道路硬化项目</t>
  </si>
  <si>
    <t>天星镇农经村</t>
  </si>
  <si>
    <t>硬化道路2.5公里；每公里设错车道3个。</t>
  </si>
  <si>
    <t>1.项目建设可吸纳脱贫人口14人务工，预计发放劳务报酬8万余元。
2.项目建成后，消除道路安全隐患，解决农经村5组和3组24户100余人安全生活出行。</t>
  </si>
  <si>
    <t>天星镇人民政府</t>
  </si>
  <si>
    <t>2025年燕子乡金河村通村组道路硬化项目</t>
  </si>
  <si>
    <t>燕子乡金河村</t>
  </si>
  <si>
    <t>道路硬化4公里；每公里设错车道3个；硬化水沟；增设安防设施。</t>
  </si>
  <si>
    <t>路面宽4.5米，厚0.18C米，水泥混凝土路面；水沟0.4*0.4米。</t>
  </si>
  <si>
    <t>项目建成后，能够有效改善全村200余户农户（其中脱贫户27户）的出行问题，保障群众安全出行。项目建设可吸纳脱贫人口18人务工，预计发放劳务报酬20万余元。</t>
  </si>
  <si>
    <t>燕子乡金河村村民委员会</t>
  </si>
  <si>
    <t>2025年东河镇川山村村组道路硬化项目</t>
  </si>
  <si>
    <t>东河镇川山村</t>
  </si>
  <si>
    <t>硬化道路2公里（其中硬化二社苟家山1公里，硬化三、四社联社路1公里）；每公里设错车道3个。</t>
  </si>
  <si>
    <t>道路建成后，方便约20余户脱贫户、10余户普通农户生产生活，改善出行条件，便于产业发展；预计带动16人务工，共计发放劳务报酬6.5万余元。</t>
  </si>
  <si>
    <t>东河镇人民政府</t>
  </si>
  <si>
    <t>2.新建道路、桥梁</t>
  </si>
  <si>
    <t>在5个乡镇12个村新建泥结碎石路18.8公里，新建便民桥3座，新建漫水路堤50米。</t>
  </si>
  <si>
    <t>2025年大德镇星火村七社便民桥项目</t>
  </si>
  <si>
    <t>大德镇星火村7社桑林坝</t>
  </si>
  <si>
    <t>建设便民桥1座，桥长27米、宽5.5米；引道63.4米。</t>
  </si>
  <si>
    <t>桥长27米、桥宽5.5米，引道长63.4米，宽4.5米。</t>
  </si>
  <si>
    <t>改善当地25余户140余人群众出行条件；群众参与项目建设，提供务工岗位至少20个，人均增收3000元左右。</t>
  </si>
  <si>
    <t>大德镇星火村村民委员会</t>
  </si>
  <si>
    <t>2025年龙凤镇中华村人行便民桥项目</t>
  </si>
  <si>
    <t>龙凤镇中华村一组</t>
  </si>
  <si>
    <t>新建人行便民桥1座，桥长18米、桥宽3.0米。</t>
  </si>
  <si>
    <t>长18米*宽3.0米*高3米。</t>
  </si>
  <si>
    <t>改善当地20余户120余人群众出行条件；群众参与项目建设，提供务工岗位至少15个，人均增收2000元左右。</t>
  </si>
  <si>
    <t>龙凤镇中华村村民委员会</t>
  </si>
  <si>
    <t>2025年天星镇木瓜村一组新建漫水路堤项目</t>
  </si>
  <si>
    <t>天星镇木瓜村一组</t>
  </si>
  <si>
    <t>新建漫水路堤28米长，增设挡防设施。</t>
  </si>
  <si>
    <t>长28米，宽5米，增设圆管涵、混凝土挡土墙。</t>
  </si>
  <si>
    <t>建成后，方便约100户普通农户生产生活，改善出行条件，便于产业发展；预计带动5人务工，共计发放劳务报酬4万元。</t>
  </si>
  <si>
    <t>天星镇木瓜村村民委员会</t>
  </si>
  <si>
    <t>龙凤镇龙安村新建生产便道项目</t>
  </si>
  <si>
    <t>龙凤镇龙安村</t>
  </si>
  <si>
    <t>新建生产便道7.5公里。</t>
  </si>
  <si>
    <t>新建生产道路及埋设涵管（3米宽）。</t>
  </si>
  <si>
    <t>2025.03-2025.11</t>
  </si>
  <si>
    <t>让群众有更好的生产发展环境，切实有效推进乡村振兴，带动群众务工，提升群众收入。</t>
  </si>
  <si>
    <t>龙凤镇人民政府</t>
  </si>
  <si>
    <t>2025年天星镇云峰村便民桥新建项目</t>
  </si>
  <si>
    <t>天星镇云峰村</t>
  </si>
  <si>
    <t>新建云峰村4组干龙洞便民桥1座，路线全长103.75米，其中桥梁长21.04m、引道长82.71米。</t>
  </si>
  <si>
    <t>桥梁宽5.5米；引道宽4.5米，厚20cm，C30砼。</t>
  </si>
  <si>
    <t>一是带动群众就近务工，预计吸纳劳动力22人，发放劳务报酬10万余元。二是便利周边群众交通，提高农业产业运输效率。三是提升交通安全，建成后不受暴雨涨水影响通行。</t>
  </si>
  <si>
    <t>2025年白水镇产业道路新建项目</t>
  </si>
  <si>
    <t>白水镇卢家坝村、快活村、同心村</t>
  </si>
  <si>
    <t>新建产业道路3.3公里。</t>
  </si>
  <si>
    <t>路基宽4.5米，泥结碎石路面。</t>
  </si>
  <si>
    <t>1.带动10名群众参与务工增收，人均增收3000余元。2、项目建成后带动沿线村发展特色农产品100余亩，进一步壮大村集体经济。</t>
  </si>
  <si>
    <t>白水镇人民政府</t>
  </si>
  <si>
    <t>2025年张华镇松浪村村组道路新建项目</t>
  </si>
  <si>
    <t>张华镇松浪村</t>
  </si>
  <si>
    <t>新建泥结碎石道路2公里。</t>
  </si>
  <si>
    <t>新建道路路基宽度5米，土水沟。</t>
  </si>
  <si>
    <t>一是能够解决松浪村流水养鱼运输问题；二是计划带动了3名群众参与务工，预计发放劳务报酬3万元。</t>
  </si>
  <si>
    <t>张华镇人民政府</t>
  </si>
  <si>
    <t>2025年天星镇新农村木瓜村联村道路新建项目</t>
  </si>
  <si>
    <t>天星镇新农村、木瓜村、云峰村</t>
  </si>
  <si>
    <t>新建新农村至云峰村泥结碎石道路6公里。</t>
  </si>
  <si>
    <t>一是带动群众就近务工，预计吸纳劳动力24人，发放劳务报酬13万余元。二是项目建成后将便利光辉村、红光村、农经村等村群众出行，优化天星场镇到G5京昆高速复线新农村入口路网布局，助力天星镇未来文旅发展。</t>
  </si>
  <si>
    <t>3.改（扩）建村组道路</t>
  </si>
  <si>
    <t>在5个乡镇7个村改（扩）建道路14.5公里，并配套附属设施等。</t>
  </si>
  <si>
    <t>2025年盐河镇青山村道路扩建及硬化项目</t>
  </si>
  <si>
    <t>盐河镇青山村</t>
  </si>
  <si>
    <t>加宽并硬化道路1.8公里，其中：4组黑滩里至梨坡里1.5公里，6组徐家沟0.3公里；新建堡坎3处，每公里设错车道3个。</t>
  </si>
  <si>
    <t>原路面宽3.5米，加宽1米，路面硬化宽3.5米、厚0.18米、C30砼；浆砌堡坎。</t>
  </si>
  <si>
    <t>2025.04—
2025.10</t>
  </si>
  <si>
    <t>1.项目建设可吸纳脱贫人口15人务工。
2.项目建成后，惠及青山村4组和5组群众出行。</t>
  </si>
  <si>
    <t>盐河镇青山村村民委员会</t>
  </si>
  <si>
    <t>2025年九龙镇首石村道路扩建及硬化项目</t>
  </si>
  <si>
    <t>九龙镇首石村五社</t>
  </si>
  <si>
    <t>加宽并硬化首石村道路2.5公里；每公里设错车道3个。</t>
  </si>
  <si>
    <t>原路面宽3米，加宽至4.5米，水泥混凝土路面；硬化水沟0.4*0.4米。</t>
  </si>
  <si>
    <t>建成后，方便约20户普通农户生产生活，改善出行条件，便于产业发展；预计带动10人务工，共计发放劳务报酬6万元。</t>
  </si>
  <si>
    <t>九龙镇首石村村民委员会</t>
  </si>
  <si>
    <t>2025年张华镇友坝村道路扩宽工程</t>
  </si>
  <si>
    <t>张华镇友坝村</t>
  </si>
  <si>
    <t>硬化道路0.2公里（含硬化水沟，增设混凝土挡墙，安装安防设施，涵洞等）。</t>
  </si>
  <si>
    <t>路面宽4.5米，厚0.18米，水泥混凝土路面；水沟0.4*0.4米；混凝土挡土墙。</t>
  </si>
  <si>
    <t>建成后，方便约30户普通农户生产生活，改善出行条件，便于产业发展；预计带动6人务工，共计发放劳务报酬6.6万元。</t>
  </si>
  <si>
    <t>张华镇友坝村村民委员会</t>
  </si>
  <si>
    <t>2025年檬子乡黎明村道路扩建及硬化项目</t>
  </si>
  <si>
    <t>檬子乡黎明村</t>
  </si>
  <si>
    <t>加宽并硬化黎明村道路1.8公里；每公里设错车道3个。</t>
  </si>
  <si>
    <t>原路面宽3米，加宽1.5米，路面硬化宽3.5米，厚0.18米、C30砼。</t>
  </si>
  <si>
    <t>2025.04—
2025.09</t>
  </si>
  <si>
    <t>1.项目建设可吸纳脱贫人口6人务工。
2.项目建成后，惠及黎明村5组群众出行。</t>
  </si>
  <si>
    <t>檬子乡黎明村村民委员会</t>
  </si>
  <si>
    <t>2025年盐河镇金星村通村组道路扩建及硬化项目</t>
  </si>
  <si>
    <t>盐河镇金星村</t>
  </si>
  <si>
    <t>扩建并硬化小斗盖至寒坡崖通村组道路2.6公里（含堡坎、挡墙、排水沟等附属设施）；盘道加宽9处，每公里设错车道3处。</t>
  </si>
  <si>
    <t>路面硬化宽4.5米，厚0.18米，C30砼。堡坎和挡墙C25砼。排水沟0.4米x0.3米，C25砼。盘道加宽达到转弯半径要求。</t>
  </si>
  <si>
    <t>一是解决了金星村连接风景村的道路问题，改善了当地30余户的群众出行问题；二是带动了40名群众参与务工，共计发放劳务报酬30万元。</t>
  </si>
  <si>
    <t>盐河镇金星村村民委员会</t>
  </si>
  <si>
    <t>2025年大两镇金光村通村组道路加宽及硬化项目</t>
  </si>
  <si>
    <t>大两镇金光村</t>
  </si>
  <si>
    <t>金光村（1组）青林子至金光村（2组）凉水井2.6公里，设置错车道，路基拓宽、路面硬化宽3.5米。</t>
  </si>
  <si>
    <t>路基扩宽1米至4米；路面硬化3.5米、厚0.18米，C30砼。</t>
  </si>
  <si>
    <t>1.一是带动金光村10人务工，发放劳务报酬15万元。
2.二是保障100户村民出行安全，提高当地群众生产运输效率，降低生产运输成本。</t>
  </si>
  <si>
    <t>大两镇人民政府</t>
  </si>
  <si>
    <t>2025年檬子乡黎明村通村组道路加宽及硬化项目</t>
  </si>
  <si>
    <t>扩建并硬化黎明村5组老箭口至庙梁上（中间屋基）道路3公里；每公里设置错车道3个。</t>
  </si>
  <si>
    <t>路基扩宽1米至4.5米；路面硬化宽3.5米，厚0.18米，C30砼。</t>
  </si>
  <si>
    <t>一是解决了黎明村56户124人出行难题；二是吸纳18名群众参与项目建设，发放劳动报酬28万元</t>
  </si>
  <si>
    <t>4.维修整治村组道路</t>
  </si>
  <si>
    <t>在9个乡镇11个村实施道路整治项目，含新建堡坎、整治道路边沟、路面修复等。</t>
  </si>
  <si>
    <t>2025年大两镇两汇村八组道路水毁恢复工程</t>
  </si>
  <si>
    <t>大两镇两汇村八组</t>
  </si>
  <si>
    <t>道路水毁恢复5公里，恢复路面，增设挡防设施，清理坍方。</t>
  </si>
  <si>
    <t>恢复泥结碎石路面，增设浆砌挡土墙，清理坍方及排水设施。</t>
  </si>
  <si>
    <t>改善出行条件，排除群众生产出行的安全隐患。群众参与建设务工，提高群众收入。</t>
  </si>
  <si>
    <t>大两镇两会村村民委员会</t>
  </si>
  <si>
    <t>2025年白水镇解放村道路修复项目</t>
  </si>
  <si>
    <t>白水镇解放村6.7.8社</t>
  </si>
  <si>
    <t>道路加宽4公里，修复原路面破损路面，增设安防设施，增设错车道。</t>
  </si>
  <si>
    <t>恢复原路面，厚0.18米，水泥混凝土路面，增设错车道每公里不低于3处。</t>
  </si>
  <si>
    <t>一是保障60余户120人出行安全；二是带动了15名群众参与务工，共计发放报酬7万余元；</t>
  </si>
  <si>
    <t>白水镇解放村村民委员会</t>
  </si>
  <si>
    <t>2025年斑竹村二社水毁恢复</t>
  </si>
  <si>
    <t>双汇镇斑竹村</t>
  </si>
  <si>
    <t>M10浆砌块石1#挡土墙总长52米、2#挡土墙总长20.5米、3#挡土墙总长75米；道路硬化等。</t>
  </si>
  <si>
    <t>M10水泥砂浆浆砌块石挡土墙，其余工程量按照设计方案实施。</t>
  </si>
  <si>
    <t>2025.03-2025.12</t>
  </si>
  <si>
    <t>项目建成后，有效改善50人出行条件。项目建设约5人务工，预计发放劳务报酬3万元</t>
  </si>
  <si>
    <t>2025年嘉川镇庙二村产业园维修整治项目</t>
  </si>
  <si>
    <t>嘉川镇庙二村</t>
  </si>
  <si>
    <t>C20砼排水沟1500米，漫水桥1座，垮塌土石方清运2000立方米，浆砌毛石挡土墙350立方米。</t>
  </si>
  <si>
    <t>具体按设计标准执行。</t>
  </si>
  <si>
    <t>2025.05—
2025.10</t>
  </si>
  <si>
    <t>1.项目建设可吸纳脱贫人口4人务工。
2.项目建成后，消除园区道路安全隐患，增强排水功能。</t>
  </si>
  <si>
    <t>嘉川镇庙二村村民委员会</t>
  </si>
  <si>
    <t>2025年盐河镇风景村道路维修整治项目</t>
  </si>
  <si>
    <t>盐河镇风景村</t>
  </si>
  <si>
    <t>维修整治风景村5组杨家滩道路，新建堡坎1处，路面恢复50米，安全防护措施148米。</t>
  </si>
  <si>
    <t>C25砼堡坎；路面硬化宽4.5米、厚0.18米、C30砼；安全防护栏：Gr-C-4E波形护栏。</t>
  </si>
  <si>
    <t>整合省级财政衔接推进乡村振兴补助资金</t>
  </si>
  <si>
    <t>1.项目建设可吸纳脱贫人口4人务工。
2.项目建成后，消除道路安全隐患，惠及风景村5组群众出行。</t>
  </si>
  <si>
    <t>盐河镇风景村村民委员会</t>
  </si>
  <si>
    <t>2025年普济镇池川村生产道路维修整治项目</t>
  </si>
  <si>
    <t>普济镇池川村</t>
  </si>
  <si>
    <t>维修整治道路3.5公里。</t>
  </si>
  <si>
    <t>一是保障70余户140人出行安全；二是带动了10名群众参与务工，共计发放报酬4万余元；三是提高当地群众生产运输效率，降低生产运输成本</t>
  </si>
  <si>
    <t>普济镇人民政府</t>
  </si>
  <si>
    <t>2025年三江镇大旗村道路维修整治项目</t>
  </si>
  <si>
    <t>三江镇大旗村</t>
  </si>
  <si>
    <t>新建二道河至元山子水毁堡坎及江东寺庙便民桥堡坎2处1000立方米。</t>
  </si>
  <si>
    <t>堡坎C25砼。</t>
  </si>
  <si>
    <t>改善出行条件，排除了群众生产出行的安全隐患。16名群众参与建设务工，增加群众务工收入6万元。</t>
  </si>
  <si>
    <t>三江镇人民政府</t>
  </si>
  <si>
    <t>2025年木门镇三合村通村道路维修整治项目</t>
  </si>
  <si>
    <t>木门镇三合村</t>
  </si>
  <si>
    <t>新建堡坎1处375立方米，水毁路面恢复30平方米。</t>
  </si>
  <si>
    <t>浆砌堡坎。</t>
  </si>
  <si>
    <t>道路建成后，保障约14户脱贫户、10余户普通农户生产生活，保障出行安全；预计带动2人务工，共计发放劳务报酬6000元。</t>
  </si>
  <si>
    <t>2025年天星镇黄松村道路维修整治项目</t>
  </si>
  <si>
    <t>天星镇黄松村</t>
  </si>
  <si>
    <t>新建黄松村风岩子浆砌及挡土墙800立方米，混凝土路面240米及挖填方。</t>
  </si>
  <si>
    <t>相关规范和设计。</t>
  </si>
  <si>
    <t>整合市级财政衔接推进乡村振兴补助资金</t>
  </si>
  <si>
    <t>一是带动群众就近务工，预计吸纳劳动力11人，发放劳务报酬4万余元。二是项目建成后将提升道路交通安全，便利周边群众出行。</t>
  </si>
  <si>
    <t>2025年天星镇洪水村水毁道路维修整治项目</t>
  </si>
  <si>
    <t>天星镇洪水村</t>
  </si>
  <si>
    <t>维修整治洪水村道路，宋家沟排危1处，堡坎1处（含路面开挖及回填等），损毁路面恢复1处等。</t>
  </si>
  <si>
    <t>一是带动群众就近务工，预计吸纳劳动力9人，发放劳务报酬4.5万余元。二是项目建成后将提升道路交通安全，便利周边群众出行。</t>
  </si>
  <si>
    <t>2025年天星镇洪水村道路维修整治项目</t>
  </si>
  <si>
    <t>新建洪水村挡土墙966立方米，新建混凝土路面工程65平方米。</t>
  </si>
  <si>
    <t>保障20户85人安全生产生活出行，提升村道路的通行条件。</t>
  </si>
  <si>
    <t>（二）水利项目</t>
  </si>
  <si>
    <t>1.河堤水毁修复工程</t>
  </si>
  <si>
    <t>在全县6个乡镇实施修复水毁河堤603.16米，新建DN2000钢筋混凝土涵管40米，新建40厘米厚C25混凝土防冲面板195平方米，新建浆砌石挡墙159.48米，重建人行桥1座，堤防护脚加固95米。</t>
  </si>
  <si>
    <t>2025年大德镇燎原村6组水毁修复工程</t>
  </si>
  <si>
    <t>大德镇燎原村</t>
  </si>
  <si>
    <t>修复水毁河堤180米。</t>
  </si>
  <si>
    <t>10年一遇防洪标准。</t>
  </si>
  <si>
    <t>保护180余亩农田，带动13人务工，预计发放劳务报酬10万元。</t>
  </si>
  <si>
    <t>县水利局</t>
  </si>
  <si>
    <t>大德镇人民政府</t>
  </si>
  <si>
    <t>2025年旺苍县嘉川镇和平村4组水毁修复工程</t>
  </si>
  <si>
    <t>嘉川镇和平村</t>
  </si>
  <si>
    <t>新建DN2000钢筋混凝土涵管40米，新建40厘米厚C25混凝土防冲面板195平方米。</t>
  </si>
  <si>
    <t>保护耕地30亩，保护15户农户房屋，带动群众务工10人，预计发放劳务报酬5万元。</t>
  </si>
  <si>
    <t>嘉川镇人民政府</t>
  </si>
  <si>
    <t>2025年天星镇洪水村水毁修复工程</t>
  </si>
  <si>
    <t>修复水毁河堤265.16米。</t>
  </si>
  <si>
    <t>2025.04-2025.12</t>
  </si>
  <si>
    <t>1.计划带动20余人就近务工，实现人均增收4000余元。
2.提升河道泄洪能力，保障洪水村群众生命财产安全，畅通交通，提高产业发展基建水平。
3.项目建成后可保护农田15亩左右，保障6户农房安全。</t>
  </si>
  <si>
    <t>2025年旺苍县燕子乡燕午村二社水毁修复工程</t>
  </si>
  <si>
    <t>燕子乡</t>
  </si>
  <si>
    <t>修复水毁堡坎80米。</t>
  </si>
  <si>
    <t>10年一遇洪水标准。</t>
  </si>
  <si>
    <t>建成后，将保护老百姓农田，提高防洪能力，预计带动6人务工，发放劳务报酬2.5万元</t>
  </si>
  <si>
    <t>燕子乡人民政府</t>
  </si>
  <si>
    <t>2025年旺苍县国华镇石岗村水毁修复工程</t>
  </si>
  <si>
    <t>国华镇</t>
  </si>
  <si>
    <t>修复水毁堡坎78米。</t>
  </si>
  <si>
    <t>2025.3-2025.12</t>
  </si>
  <si>
    <t>建成后，将保护老百姓农田，提高防洪能力，预计带动7人务工，发放劳务报酬2.8万元</t>
  </si>
  <si>
    <t>国华镇人民政府</t>
  </si>
  <si>
    <t>2025年旺苍县嘉川镇和平村5组水毁修复工程</t>
  </si>
  <si>
    <t>新建浆砌石挡墙159.48米。</t>
  </si>
  <si>
    <t>预计带动群众务工10人，预计发放劳务报酬8万元，二是保护企业厂房安全，耕地13亩</t>
  </si>
  <si>
    <t>2025年嘉川镇庙二村水毁修复工程</t>
  </si>
  <si>
    <t>重建人行桥1座。</t>
  </si>
  <si>
    <t>方便庙二村、庙二湾社区1000余名群众出行便利和安全，二是预计带动15人务工，三是带动务工收入18万</t>
  </si>
  <si>
    <t>2025年旺苍县东河镇普陀寺社区水毁修复工程</t>
  </si>
  <si>
    <t>东河镇普陀寺社区</t>
  </si>
  <si>
    <t>堤防护脚加固95米。</t>
  </si>
  <si>
    <t>修复河堤护脚，保护河岸群众房屋财产安全。带动10人务工，预计发放劳务报酬5.7万元。</t>
  </si>
  <si>
    <t>2.灌溉设施配套项目</t>
  </si>
  <si>
    <t>在全县8个乡镇实施整治山坪塘7口，新建山坪塘1口，维修配套渠道5550米，新建渠道1200米，新建渠堰3.2公里，新建拦河坝一座，新建堡坎200立方米及防护栏5米。</t>
  </si>
  <si>
    <t>2025年木门镇杏垭村山坪塘整治项目</t>
  </si>
  <si>
    <t>木门镇杏垭村</t>
  </si>
  <si>
    <t>整治山坪塘2口。</t>
  </si>
  <si>
    <t>水工混凝土施工、碾压式土石坝施工技术等规范。</t>
  </si>
  <si>
    <t>保障350亩农田灌溉用水，带动25人务工，预计发放劳务报酬12万元。</t>
  </si>
  <si>
    <t>木门镇杏垭村村民委员会</t>
  </si>
  <si>
    <t>2025年木门镇盐井村山坪塘整治项目</t>
  </si>
  <si>
    <t>木门镇盐井村</t>
  </si>
  <si>
    <t>整治山坪塘1口。</t>
  </si>
  <si>
    <t>保障150亩农田灌溉用水，带动12人务工，预计发放劳务报酬2万元；</t>
  </si>
  <si>
    <t>2025年燕子乡双全村新建山坪塘项目</t>
  </si>
  <si>
    <t>燕子乡双全村</t>
  </si>
  <si>
    <t>新建山坪塘1口。</t>
  </si>
  <si>
    <t>保障200亩农田灌溉用水，改善102人饮水，该项目建成后将有效带动双全村一社产业发展，并带动当地群众务工12人，预计发放劳务报酬20万元。</t>
  </si>
  <si>
    <t>燕子乡双全村村民委员会</t>
  </si>
  <si>
    <t>2025年东河镇金石村山坪塘整治项目</t>
  </si>
  <si>
    <t>东河镇金石村</t>
  </si>
  <si>
    <t>整治山坪塘2口，其中：老麻沟山坪塘内外坝整治40米，新建混凝土挡墙200米*3*0.8米、放水设施、清淤450立方米；关屋沟山坪塘内外坝整治20米，新建混凝土挡墙100米*2*0.6米、放水设施、清淤150立方米。</t>
  </si>
  <si>
    <t>内外坝铺设六菱块，坝顶C25混凝土硬化、内挡墙C25混凝土。</t>
  </si>
  <si>
    <t>山坪塘建成后由社集体对外出租，租金分红到全社老百姓。确保山坪塘所涉及的农田灌溉及相关安全，预计带动8人务工，发放劳务报酬5万元。</t>
  </si>
  <si>
    <t>18</t>
  </si>
  <si>
    <t>2025年张华镇山坪塘整治项目</t>
  </si>
  <si>
    <t>张华镇</t>
  </si>
  <si>
    <t>整治山坪塘2口，维修配套渠道500米。</t>
  </si>
  <si>
    <t>保障130亩农田灌溉用水，计划带动10人务工，预计发放劳务报酬5万元。</t>
  </si>
  <si>
    <t>2025年天星镇大山村排洪沟整治工程</t>
  </si>
  <si>
    <t>天星镇大山村</t>
  </si>
  <si>
    <t>新建渠道1200米。</t>
  </si>
  <si>
    <t>保障110亩农田排洪灌溉，带动20人务工，预计发放劳务费7.8万元</t>
  </si>
  <si>
    <t>2025年普济镇洪江村渠道整治项目</t>
  </si>
  <si>
    <t>普济镇洪江村</t>
  </si>
  <si>
    <t>新建拦河坝一座，维修渠道1000米。</t>
  </si>
  <si>
    <t>一是带动群众务工10余人，预计发放报酬4万，二是保障农田溉100亩，三是保障30余户日常生产灌溉及人畜饮水，降低生产灌溉成本。</t>
  </si>
  <si>
    <t>2025年黄洋镇双安村渠道整治项目</t>
  </si>
  <si>
    <t>黄洋镇双安村</t>
  </si>
  <si>
    <t>维修整治渠道3500米。</t>
  </si>
  <si>
    <t>保障1800亩农田灌溉用水，保障小一型水库蓄水，带动20人务工，预计发放劳务报酬5万元。</t>
  </si>
  <si>
    <t>黄洋镇人民政府</t>
  </si>
  <si>
    <t>2025年木门镇石川村渠堰整治项目</t>
  </si>
  <si>
    <t>木门镇石川村</t>
  </si>
  <si>
    <t>新建渠堰3.2公里。</t>
  </si>
  <si>
    <t>整治排灌渠3.2公里，覆盖50余亩农田灌溉，增加群众生产收入</t>
  </si>
  <si>
    <t>2025年国华镇古松村渠道整治项目</t>
  </si>
  <si>
    <t>国华镇古松村</t>
  </si>
  <si>
    <t>整治渠道550米。</t>
  </si>
  <si>
    <t>保障120亩农田灌溉用水，带动20人务工，预计发放劳务报酬4万元。</t>
  </si>
  <si>
    <t>2025年木门镇茶元村水毁修复项目</t>
  </si>
  <si>
    <t>木门镇茶元村</t>
  </si>
  <si>
    <t>新建堡坎200立方米及防护栏5米。</t>
  </si>
  <si>
    <t>按照设计标准执行。</t>
  </si>
  <si>
    <t>保护耕地10余亩，带动群众务工8人，预计发放报酬1.5万余元</t>
  </si>
  <si>
    <t>二、培育壮大特色优势产业及配套基础设施</t>
  </si>
  <si>
    <t>（一）产业发展及基础设施配套项目</t>
  </si>
  <si>
    <t>在全县20个乡镇60个村实施产业发展及基础设施配套项目。</t>
  </si>
  <si>
    <t>2025年白水镇产业发展及基础设施配套项目</t>
  </si>
  <si>
    <t>白水镇水峰村、勇敢村、龙珠村</t>
  </si>
  <si>
    <t>1.水峰村维修香菇大棚5亩及喷灌系统，新建香菇3万棒。17万元
2.勇敢村管护水果（梨）80亩、安装果园防护栏网1200米及门6个，管护黄荆叶200亩，新建水果（梨）70亩。27万元
3.龙珠村管护藤椒200亩、管护特色水果110亩、新建水果园50亩、新建蓄水池3口、产业便道1000米、安装果园防护栏网3000米及门6个、保鲜库一座。90万元</t>
  </si>
  <si>
    <t>新建、管护按照翻耕土地→补植→土、肥、水管理→病虫害防治→整形修枝刷杆→采收等流程进行，其他按照设计标准执行。</t>
  </si>
  <si>
    <t>2025年12月底完工</t>
  </si>
  <si>
    <t>1.水峰村项目实施可增加园区就近务工收入近3万元，集体分红增加5000元，培训群众可达20人。
2.勇敢村项目实施可增加园区就近务工收入近3万元，集体分红增加5000元，培训群众可达20人。
3.龙珠村项目实施可增加本村村民土地流转费4万余元，园区就近务工收入近10万元，集体分红增加10000元，培训群众可达30人。
4.解放村长期解决贫困户5人务工，集体经济分红5000元，带动部分农户发展该产业。</t>
  </si>
  <si>
    <t>2025年大德镇产业发展及基础设施配套项目</t>
  </si>
  <si>
    <t>水产养殖基地排水管道改造280米，维修整治排洪渠360米。</t>
  </si>
  <si>
    <t>按设计标准执行。</t>
  </si>
  <si>
    <t>签订协议，约定分红，完善利益联结机制。</t>
  </si>
  <si>
    <t>2025年东河镇产业发展及基础设施配套项目</t>
  </si>
  <si>
    <t>东河镇红垭村、南峰村、灵溪村</t>
  </si>
  <si>
    <t>1.红垭村管护杨梅示范园60亩，硬化机耕道0.5公里。25万元
2.南峰村新整理土地50亩，新栽植蜂糖李50亩，新建围栏1公里、排水渠0.5公里（0.3*0.4米）、堡坎300立方米。36.4万元
3.灵溪村翠冠梨管护120亩。6万元</t>
  </si>
  <si>
    <t>管护按照翻耕土地→补植→土、肥、水管理→病虫害防治→整形修枝刷杆→采收等流程进行，机耕道按宽3.5米*厚0.18米实施。</t>
  </si>
  <si>
    <t>有利于农民运输农产品和物资；提高交通便利度，改善农民的出行条件；促进农村经济发展，提高农民的生产效益和收入水平。</t>
  </si>
  <si>
    <t>2025年国华镇产业发展及基础设施配套项目</t>
  </si>
  <si>
    <t>国华镇古松村、山峰村</t>
  </si>
  <si>
    <t>1.古松村李子园管护120亩，硬化机耕道1公里。51万元
2.山峰村新建蓄水池3口。7.5万元</t>
  </si>
  <si>
    <t>管护按照品改→补植→土、肥、水管理→病虫害防治→整形修枝→采收等流程进行，机耕道按宽3.5米*厚0.18米实施；蓄水池按100立方米/口实施</t>
  </si>
  <si>
    <t>促进产业发展，增强产业发展带动能力，辐射带动当地群众务工，增加村集体经济和群众收入，</t>
  </si>
  <si>
    <t>2025年黄洋镇产业发展及基础设施配套项目</t>
  </si>
  <si>
    <t>黄洋镇水营村、蟠龙村、南溪村</t>
  </si>
  <si>
    <t>1.水营村管护梨子园200亩。10万元
2.蟠龙村管护藤椒150亩。8万元
3.南溪村管护青脆李165亩。8万元</t>
  </si>
  <si>
    <t>按照翻耕土地→补植→土、肥、水管理→病虫害防治→整形修枝刷杆→采收等流程进行。</t>
  </si>
  <si>
    <t>1.水营村该项目建成后每年保底向村集体经济缴纳10000元，吸纳就业70户；
2.蟠龙村该项目建成后每年保底向村集体经济缴纳5000元，吸纳就业34户；
3.南溪村该项目建成后每年保底向村集体经济缴纳8000元，吸纳就业50户。</t>
  </si>
  <si>
    <t>2025年嘉川镇产业发展及基础设施配套项目</t>
  </si>
  <si>
    <t>嘉川镇寨梁村、庙二村、五红村、顺水村</t>
  </si>
  <si>
    <t>1.寨梁村管护脆红李园区130亩，管护藤椒园150亩。14万元
2.庙二村管护柑橘300亩。15万元
3.五红村脆红李品种改良50亩，管护100亩。18万元
4.顺水村新建灌溉渠645米，维修灌溉渠181米，硬化机耕道路1.032公里。48万元</t>
  </si>
  <si>
    <t>按照翻耕土地→补植→土、肥、水管理→病虫害防治→整形修枝刷杆→采收等流程进行。灌溉渠按宽0.4米*深0.3米，硬化机耕道按宽3米*厚0.18米实施。</t>
  </si>
  <si>
    <t>1.寨梁村一是预计带动村集体收益1.5万元，二是带动群众土地收益5万元，三是预计带动20名群众参与务工，发放劳务报酬5万余元；
2.庙二村一是预计带动村集体收益1万元，二是带动群众土地收益4万元，三是预计带动15名群众参与务工；
3.五红村一是预计带动村集体收益1万元，二是预计带动10名群众参与务工，三是村集体产业园区产品结构更合理；
4.顺水村一是预计恢复灌溉土地面积100余亩，二是预计带动20名群众参与务工。</t>
  </si>
  <si>
    <t>2025年龙凤镇产业发展及基础设施配套项目</t>
  </si>
  <si>
    <t>龙凤镇人民村、天井村、中华村</t>
  </si>
  <si>
    <t>1.人民村管护藤椒120亩。6万元
2.天井村管护藤椒120亩。6万元
3.中华村管护茶叶60亩、购买养殖饲料5吨、新建蓄水池2口。10万元</t>
  </si>
  <si>
    <t>按照翻耕土地→补植→土、肥、水管理→病虫害防治→整形修枝刷杆→采收等流程进行。蓄水池按100立方米/口实施。</t>
  </si>
  <si>
    <t>1.人民村该项目建成后每年保底向村集体经济缴纳5000元，吸纳就业80人；
2.天井村每年保底向村集体经济保底向村5000元，吸纳就业20人；
3.中华村该项目建成后每年保底向村集体经济缴纳10000元，吸纳就业30人。</t>
  </si>
  <si>
    <t>2025年米仓山镇产业发展及基础设施配套项目</t>
  </si>
  <si>
    <t>米仓山镇元山村、大坝村</t>
  </si>
  <si>
    <t>1.元山村：管护水果（甜柿）100亩，新建生产便道0.74公里（宽1.5m），新建灌溉管网100亩（De90:1946.25m；De50:6000m），新建安防设施（监控5处）。
2.大坝村：管护梨树20亩，新建蓄水池3口（100m³/口），新建果园100亩。</t>
  </si>
  <si>
    <t>管护按照翻耕土地→补植→土、肥、水管理→病虫害防治→整形修枝刷杆→采收等流程进行，生产便道按宽1.5米*厚0.12米，蓄水池按100立方米/口实施，其它按设计标准实施。</t>
  </si>
  <si>
    <t>带动周边群众务工（主要为脱贫户），增加务工收入</t>
  </si>
  <si>
    <t>米仓山镇人民政府</t>
  </si>
  <si>
    <t>2025年三江镇产业发展及基础设施配套项目</t>
  </si>
  <si>
    <t>三江镇大旗村、桃红村</t>
  </si>
  <si>
    <t>1.大旗村养殖圈舍升级改造：产床10套、保育床10套、限喂栏51片、2500平方米圈舍棚子更换，管护脆红李200亩。44万元
2.桃红村管护水果150亩，管护黄茶200亩，加装围栏3公里。43万元</t>
  </si>
  <si>
    <t>圈舍升级改造按行业标准执行。管护按照翻耕土地→补植→土、肥、水管理→病虫害防治→整形修枝刷杆→采收等流程进行。其它按设计标准执行</t>
  </si>
  <si>
    <t>2025年天星镇产业发展及基础设施配套项目</t>
  </si>
  <si>
    <t>天星镇大山村、云峰村、光辉村、木瓜村</t>
  </si>
  <si>
    <t>1.大山村、云峰村车厘子管护100亩。5万元
2.大山村、云峰村、光辉村、木瓜村蔬菜种植1000亩。50万元</t>
  </si>
  <si>
    <t>按照翻耕土地→栽植→土、肥、水管理→病虫害防治→采收等流程进行。</t>
  </si>
  <si>
    <t>股份合作社带动发展，签订入股分红协议，可带动辖区约20人就近务工，增收1500元以上</t>
  </si>
  <si>
    <t>2025年燕子乡产业发展及基础设施配套项目</t>
  </si>
  <si>
    <t>燕子乡金河村、绿化村</t>
  </si>
  <si>
    <t>1.金河村硬化产业生产道路1.2公里。30万元
2.绿化村新建蓄水池10口。25万元</t>
  </si>
  <si>
    <t>新建及硬化机耕道按宽3米*厚0.18米，蓄水池按100立方米/口实施。</t>
  </si>
  <si>
    <t xml:space="preserve">
1.金河村该项目建成后将有效带动金河村七社、八社产业发展，实现联农带农7户，人均增收1000元。
2.绿化村该项目建成后能有效带动绿化村中药材产业发展，实现联农带农10户，人均增收1200元。</t>
  </si>
  <si>
    <t>2025年英萃镇产业发展及基础设施配套项目</t>
  </si>
  <si>
    <t>英萃镇中山村、蓝玉村、关嘴村</t>
  </si>
  <si>
    <t>1.中山村硬化机耕道420米、安装灌溉管道2500米。18万元
2.蓝玉村新建蓄水池5口。12.5万元
3.关嘴村新建蓄水池5口12.5万元</t>
  </si>
  <si>
    <t>机耕道按宽3米*厚0.18米，灌溉管道按行业标准实施，蓄水池按100立方米/口实施。</t>
  </si>
  <si>
    <t>股份经济合作联合社+农户</t>
  </si>
  <si>
    <t>英萃镇人民政府</t>
  </si>
  <si>
    <t>2025年张华镇产业发展及基础设施配套项目</t>
  </si>
  <si>
    <t>张华镇九台村、大地村、凤凰村、松浪村、双龙村、大梁村、三汇村</t>
  </si>
  <si>
    <t>1.九台村管护青花椒150亩。7.5万元
2.大地村、凤凰村、松浪村、双龙村新建及硬化生产便道1000米（1.5米宽），维修生产便道400米（1.5米宽），新建提水泵2处及管网6.5公里（管径50毫米），新建防旱池6口（100立方米），维修防旱池4口（3口100立方米、1口300立方米），新建蓄水池2口，防护网围栏2公里，品改沙梨15亩，新建沙梨15亩，管护水果460亩。87万元
3.大梁村、九台村管护水果440亩，新建及硬化生产便道1000米（3米宽），新建防旱池4口（100立方米），新建管网5公里（管径32毫米）。73万元
4.三汇村管护脆红李150亩，新建及硬化生产便道1000米（1.5米宽），新建防旱池4口（100立方米），新建管网1公里（管径32毫米）。34万元</t>
  </si>
  <si>
    <t>管护按照翻耕土地→补植→土、肥、水管理→病虫害防治→整形修枝刷杆→采收等流程进行；其它按按设计标准执行。</t>
  </si>
  <si>
    <t>项目建设期间计划带动90余名群众参与务工，预计发放劳务报酬22万余元。</t>
  </si>
  <si>
    <t>2025年九龙镇产业发展及基础设施配套项目</t>
  </si>
  <si>
    <t>九龙镇印斗村、苍山村</t>
  </si>
  <si>
    <t>1.印斗村管护楠竹500亩。10万元
2.苍山村新建蓄水池2口，硬化生产路1.1公里（3米宽），硬化耕作道1公里（2米宽），整治山坪塘1口，新建渠堰1公里（路代渠），安装灌溉管道1公里。99万元</t>
  </si>
  <si>
    <t>管护按照翻耕土地→补植→土、肥、水管理→病虫害防治等流程进行。生产路路面宽3米，耕作道路面宽2米，（生产道路、耕作道路厚0.15米，C25砼），蓄水池100立方米，其他建设内容按照行业标准规范执行。</t>
  </si>
  <si>
    <t>1.印斗村一是通过群众务工预计可实现劳务收入10万元，二是通过管护提高楠竹产量，预计增加村集体收入7万元。
2.苍山村项目建成后，有效改善龙包梁节水灌溉问题，促进粮油生产，提高粮油产量，增加51户群众收入（其中脱贫户21户）。</t>
  </si>
  <si>
    <t>2025年普济镇产业发展及基础设施配套项目</t>
  </si>
  <si>
    <t>普济镇秀海村、横石村、清江村、池川村</t>
  </si>
  <si>
    <t>1.秀海村管护脆红李100亩。5万元
2.横石村管护藤椒240亩。12万元
3.清江村管护青花椒200亩。10万元
4.池川村新建灌溉管网3000米。5万元</t>
  </si>
  <si>
    <t>管护按照翻耕土地→补植→土、肥、水管理→病虫害防治等流程进行。安装PE管网DN25。</t>
  </si>
  <si>
    <t>一是带动当地群众务工80余人、带动当地群众增产增收，二是发展壮大村集体经济产业，三是提升灌溉效率，降低生产灌溉成本。</t>
  </si>
  <si>
    <t>2025年木门镇产业发展及基础设施配套项目</t>
  </si>
  <si>
    <t>木门镇天星村、杨林村、石川村</t>
  </si>
  <si>
    <t>1.天星村采购全混合日粮TMR搅拌一体机、粉碎机、上料铲车、电动撒料车各一套，硬化产业路316米（350*18厘米），C20片石混凝土堡坎300立方米。41.5万元
2.新建300平方米鸡舍（阶段性投放2000只鸡苗）。22.6万元
3.石川村新建蓄水池4口（其中一口200m³，3口100m³），土地整理50亩，硬化生产路1.2公里（3米宽），新建混凝土堡坎170立方米，整治山坪塘1口，新建渠堰0.5公里（路代渠）。87.5万元</t>
  </si>
  <si>
    <t>产业路硬化宽3.5米（厚18厘米，C25砼），生产路路面宽3米，耕作道路路面宽2米（生产道路、耕作道路厚0.15米，C25砼），蓄水池100立方米，其他建设内容按照行业规范执行。</t>
  </si>
  <si>
    <t>一是带动当地群众参与务工10余人，二是发展壮大村集体经济产业，带动当地群众增产增收，三是有效改善该社节水灌溉问题，促进粮油生产，提高粮油产量，增加60户群众收入（其中脱贫户24户）。</t>
  </si>
  <si>
    <t>2025年檬子乡柏杨村生产道建设项目</t>
  </si>
  <si>
    <t>檬子乡柏杨村</t>
  </si>
  <si>
    <t>新建和整治生产道3.5公里；硬化生产道2公里，每公里设错车道3个。</t>
  </si>
  <si>
    <t>新建和整治宽3.5米，泥结碎石路面；硬化宽3.5米，厚0.18米，C30砼。</t>
  </si>
  <si>
    <t>带动当地群众参与务工40余人，预计发放劳务报酬13万余元，。</t>
  </si>
  <si>
    <t>檬子乡柏杨村村民委员会</t>
  </si>
  <si>
    <t>2025年水磨镇产业发展及基础设施配套项目</t>
  </si>
  <si>
    <t>水磨镇广福村、春笋村</t>
  </si>
  <si>
    <t>1.广福村维护围网1200米。12万元
2.春笋村硬化园区机耕道2.5公里。（250*15厘米）50万元</t>
  </si>
  <si>
    <t>按行业标准执行。</t>
  </si>
  <si>
    <t>带动周边30余人参与务工，增加务工收入每户4000元。</t>
  </si>
  <si>
    <t>水磨镇人民政府</t>
  </si>
  <si>
    <t>2025年高阳镇产业发展及基础设施配套项目</t>
  </si>
  <si>
    <t>高阳镇温泉村、虎垭村、崔河村、鹿渡村</t>
  </si>
  <si>
    <t>1.硬化产业路2公里（厚0.18米，宽3米），浆砌堡坎1000立方米。98万元
2.崔河村园区田型调整30亩（含浆砌堡坎、排洪沟等配套基础设施），鹿渡村硬化机耕道1.5公里（宽3米*厚0.18米）、新建100立方米蓄水池2口。70万元</t>
  </si>
  <si>
    <t>按设计执行。</t>
  </si>
  <si>
    <t>带动当地群众参与务工80余人，预计发放劳务报酬30万余元。</t>
  </si>
  <si>
    <t>高阳镇人民政府</t>
  </si>
  <si>
    <t>2025年双汇镇汶水村产业配套项目</t>
  </si>
  <si>
    <t>双汇镇汶水村</t>
  </si>
  <si>
    <t>新建蓄水池5口。</t>
  </si>
  <si>
    <t>带动当地群众参与务工5人，预计发放劳务报酬2万余元。</t>
  </si>
  <si>
    <t>2025年龙凤镇龙凤村集体经济有机肥加工厂基础设施配套项目</t>
  </si>
  <si>
    <t>龙凤镇龙凤村</t>
  </si>
  <si>
    <t>新建堡坎1000立方米。</t>
  </si>
  <si>
    <t>有效提高厂房防洪抗灾能力，减轻洪水对厂房周边区域的影响，保护厂房、设备、道路等基础设施，防止水土流失和地质灾害的发生。预计带动7人务工，发放劳务报酬3万元。</t>
  </si>
  <si>
    <t>2025年龙凤镇龙台村产业发展及基础设施配套项目</t>
  </si>
  <si>
    <t>龙凤镇龙台村</t>
  </si>
  <si>
    <t>管护稻虾示范基地100亩。（稻田整治、购买虾苗700斤、虾饲料6吨等）</t>
  </si>
  <si>
    <t>该项目建成后每年保底向村集体经济缴纳5000元，吸纳就业30人</t>
  </si>
  <si>
    <t>2025年高阳镇鹿渡村集体经济产业发展项目</t>
  </si>
  <si>
    <t>高阳镇鹿渡村2组</t>
  </si>
  <si>
    <t>流侧线路改造1800米（铜芯电缆PV-1×4直流线），安装储能逆变器50千瓦1台（型号：wIT50-100K-HU），交流电缆线280米（铝芯电缆3×95+1），安装并网箱1台（80mm×60mm×40mm），安装128kwh风冷电池柜1台（型号：LD128F-T50）。</t>
  </si>
  <si>
    <t>1.保证大茅坡现代农业园区茶叶灌溉稳定。
2.保证在长期干旱情况下人畜安全饮水。
2.利用现有光伏板，在提灌站设备闲置时产生发电收益，初步预
预计年收入2万元。</t>
  </si>
  <si>
    <t>2025年三江镇联盟村集体经济发展项目</t>
  </si>
  <si>
    <t>三江镇联盟村</t>
  </si>
  <si>
    <t>混凝土堡坎1300立方米（C30），道路硬化1000平方米（C25，厚0.15米），框格梁及开挖回填等。</t>
  </si>
  <si>
    <t>1.项目建设可吸纳20余名群众就近就业，预计发放劳务报酬10万元。。
2.项目建成后，消除安全隐患，利于集体经济发展。</t>
  </si>
  <si>
    <t>三江镇联盟村村民委员会</t>
  </si>
  <si>
    <t>（二）2025年旺苍县园区巩固提升项目</t>
  </si>
  <si>
    <t>龙凤镇、普济镇、高阳镇、东河镇等9个乡镇</t>
  </si>
  <si>
    <t>在全县9个乡镇实施园区巩固提升项目。</t>
  </si>
  <si>
    <t>2025年龙凤粮油现代农业园区龙凤镇龙安村道路建设项目</t>
  </si>
  <si>
    <t>硬化园区道路2.5公里（砼C30，硬化宽3.5米，厚0.18米）。</t>
  </si>
  <si>
    <t>路面宽3米，厚0.15米，C25砼。</t>
  </si>
  <si>
    <t>2025.8-2025.11</t>
  </si>
  <si>
    <t>2025年龙凤粮油现代农业园区山坪塘整治项目</t>
  </si>
  <si>
    <t>龙凤镇</t>
  </si>
  <si>
    <t>整治山坪塘5口。</t>
  </si>
  <si>
    <t>按行业标准建设，相关规范和设计。</t>
  </si>
  <si>
    <t>保障了农业生产用水，还带动了产业发展群众参与建设务工，增加群众务工收入；</t>
  </si>
  <si>
    <t>2025年龙凤粮油现代农业园区龙凤镇中华村道路修复项目</t>
  </si>
  <si>
    <t>龙凤镇中华村</t>
  </si>
  <si>
    <t>修复园区道路3公里，宽3.5米，路面修复及回车道。</t>
  </si>
  <si>
    <t>改善出行条件，排除了群众生产出行的安全隐患。群众参与建设务工，增加群众务工收入10000元；</t>
  </si>
  <si>
    <t>2025年龙凤粮油现代农业园区育秧示范项目</t>
  </si>
  <si>
    <t>开展大棚育苗示范1处。</t>
  </si>
  <si>
    <t>按行业标准建设。</t>
  </si>
  <si>
    <t>推广农业技术，为农户提供种苗，减轻农户负担。</t>
  </si>
  <si>
    <t>2025年龙凤粮油现代农业园区品牌建设项目</t>
  </si>
  <si>
    <t>龙凤镇、普济镇</t>
  </si>
  <si>
    <t>开展粮油园区品牌宣传及建设。</t>
  </si>
  <si>
    <t>提升农产品知晓度，提升市场竞争力，提高农户收入。</t>
  </si>
  <si>
    <t>2025年龙凤粮油现代农业园区普济镇远景村粮油仓储及复合种植项目</t>
  </si>
  <si>
    <t>普济镇远景村</t>
  </si>
  <si>
    <t>购置2套粮油仓储设备。</t>
  </si>
  <si>
    <t>提升农产品生产加工，提升市场竞争力，提高农户收入。</t>
  </si>
  <si>
    <t>2025年龙凤粮油现代农业园区（普济片区）产业发展及基础设施配套项目</t>
  </si>
  <si>
    <t>普济镇远景村、秀海村等</t>
  </si>
  <si>
    <t>普济镇远景村园区整治30亩，作物种苗采购及栽植105亩，建设园区道路挡墙约180立方米；秀海村土地整治及耕作栽植油菜120亩。</t>
  </si>
  <si>
    <t>提高土地利用率，可增产农产品600公斤，155户农户户均增收200元</t>
  </si>
  <si>
    <t>2025年高阳镇大茅坡现代农业园区加工能力提升项目</t>
  </si>
  <si>
    <t>高阳镇虎垭村</t>
  </si>
  <si>
    <t>新建腌制食品烘干房300平方米、改造320平方米，购置腌制食品设备1套。</t>
  </si>
  <si>
    <t>按行业标准执行</t>
  </si>
  <si>
    <t>一是通过保底收购农户养殖生猪增加农户收入，二是村集体经济可年增收1万元以上。</t>
  </si>
  <si>
    <t>2025年高阳镇大茅坡现代农业园区种养循环综合利用项目</t>
  </si>
  <si>
    <t>新建畜禽化粪池3口、新建抽粪泵8台、新建φ110PE管2000米（含管件安装）、新建φ63PE管3000米（含管件安装）、新建φ50PE管4000米（含管件安装）。</t>
  </si>
  <si>
    <t>一是可优化农村生产生活条件，二是可节约农户生产成本，三是还田还地后可提高茶叶、粮食作物产量。</t>
  </si>
  <si>
    <t>2025年高阳镇大茅坡现代农业园区茶叶加工厂房改造提升项目</t>
  </si>
  <si>
    <t>茶叶加工厂房改造750平方米、购置茶叶加工设备1套。</t>
  </si>
  <si>
    <t>一是提高茶叶生产加工能力，增加2名以上就近务工群众收入；二是年可增加村集体经济收入1万元以上。</t>
  </si>
  <si>
    <t>2025年高阳镇大茅坡现代农业园区基础设施建设项目</t>
  </si>
  <si>
    <t>高阳镇温泉村</t>
  </si>
  <si>
    <t>新建茶叶物资单轨运输线5公里。</t>
  </si>
  <si>
    <t>一是可节省20名以上劳动力，增加收入，二是提高茶叶采摘能力，增加附近30户以上群众 收入。</t>
  </si>
  <si>
    <t>2025年高阳镇大茅坡现代农业园区茶文旅融合发展项目</t>
  </si>
  <si>
    <t>新建作业便道1.5公里、贡茶园保护维修1处。</t>
  </si>
  <si>
    <t>一是带动群众就近务工，预计吸纳劳动力20余人，发放劳务报酬2万余元。二是改善出行条件，消除群众生产出行的安全隐患。</t>
  </si>
  <si>
    <t>2025年高阳镇双午村园区作业道路建设项目</t>
  </si>
  <si>
    <t>高阳镇双午村</t>
  </si>
  <si>
    <t>硬化道路2公里，宽3米，厚0.15米，C25</t>
  </si>
  <si>
    <t>一是带动群众就近务工，预计吸纳劳动力15余人，发放劳务报酬2万余元。二是改善出行条件，消除群众生产出行的安全隐患。</t>
  </si>
  <si>
    <t>2025年东河黄洋万亩黄茶示范园种养循环建设项目</t>
  </si>
  <si>
    <t>东河镇福临村11组</t>
  </si>
  <si>
    <t>种养基地围栏1公里，饲料搅拌机1台、粪污干湿分类机2台、粪污运输车辆1台，新建浆砌堡坎140立方米，硬化场地90平方米，管护水果基地90亩，节水灌溉（喷灌）30亩。</t>
  </si>
  <si>
    <t>推广新技术，节约农户生产力，17户农户户均年增收500元以上。</t>
  </si>
  <si>
    <t>2025年五权镇茶叶现代农业园区基础设施配套项目</t>
  </si>
  <si>
    <t>五权镇铜线村、清水村</t>
  </si>
  <si>
    <t>改（扩）建2.8KM清水村至铜钱村五权现代茶叶园区环线道路，管护茶园1000亩（除草、茶树修剪、病虫害防治）。</t>
  </si>
  <si>
    <t>4公里m*4*0.18路面硬化，1.4km局部加宽维修，1000亩茶叶园区统防统治。</t>
  </si>
  <si>
    <t>带动20余户脱贫户就近务工，户均增加务工收入5000元，提升茶园管护水平，增加茶叶产量，促进茶农增收。</t>
  </si>
  <si>
    <t>五权镇人民政府</t>
  </si>
  <si>
    <t>2025年普济粮油现代农业园区普济镇池川村田型调整及基础设施建设项目</t>
  </si>
  <si>
    <t>池川村田型调整100亩以及配套基础设施建设。</t>
  </si>
  <si>
    <t>保障100亩农田灌溉用水，带动8人务工，预计发放劳务报酬1.2万元；</t>
  </si>
  <si>
    <t>2025年普济粮油现代农业园区普济镇大营村山坪塘整治项目</t>
  </si>
  <si>
    <t>普济镇大营村</t>
  </si>
  <si>
    <t>整治山坪塘1口，容积5000立方米。</t>
  </si>
  <si>
    <t>2025年旺苍县茶叶现代农业园区九龙镇庙子村基础设施建设项目</t>
  </si>
  <si>
    <t>九龙镇庙子村</t>
  </si>
  <si>
    <t>维修路面120平方米、挖运土石方800立方米、新建路基堡坎790立方米。</t>
  </si>
  <si>
    <t>按行业标准及设计执行。</t>
  </si>
  <si>
    <t>一是带动群众就近务工，预计吸纳劳动力25人，发放劳务报酬2万余元。二是改善出行条件，消除群众生产出行的安全隐患。</t>
  </si>
  <si>
    <t>2025年旺苍县茶叶现代农业园区九龙镇首石村基础设施建设项目</t>
  </si>
  <si>
    <t>九龙镇首石村</t>
  </si>
  <si>
    <t>2025年黄洋粮油现代农业园区配套设施建设项目</t>
  </si>
  <si>
    <t>新建小型活动式提灌，埋设PE75管道2500米，高扬程水泵及配套电力设施。</t>
  </si>
  <si>
    <t>按设计标准建设</t>
  </si>
  <si>
    <t>可新增灌面60亩，15户农户亩均增收300元。</t>
  </si>
  <si>
    <t>2025年嘉川镇庙二村集体经济发展配套项目</t>
  </si>
  <si>
    <t>新拌混凝土堡坎500立方，新建生产道路100米、维修生产便道100米，维修防旱池6口，喷灌300亩。</t>
  </si>
  <si>
    <t>整合省级农村综合改革转移支付资金</t>
  </si>
  <si>
    <t>可增加村集体经济收入1万元以上，解决22户农户出行难问题</t>
  </si>
  <si>
    <t>2025年旺苍县茶种业现代农业园区提升项目</t>
  </si>
  <si>
    <t>木门镇</t>
  </si>
  <si>
    <t>新建茶叶繁育基地20亩。</t>
  </si>
  <si>
    <t>按照行业标准执行</t>
  </si>
  <si>
    <t>项目带动约25名农户务工，进一步提升茶种业繁育水平</t>
  </si>
  <si>
    <t>2025年旺苍县茶叶现代农业园区补植补栽巩固提升项目</t>
  </si>
  <si>
    <t>木门镇、九龙镇</t>
  </si>
  <si>
    <t>茶叶补植补栽300亩。</t>
  </si>
  <si>
    <t>项目带动约20名农户务工，大力提升茶园标准化水平</t>
  </si>
  <si>
    <t>木门镇人民政府
九龙镇人民政府</t>
  </si>
  <si>
    <t>2025年木门镇长乐村茶园巩固提升项目</t>
  </si>
  <si>
    <t>木门镇长乐村</t>
  </si>
  <si>
    <t>茶园管护115亩，采购发电机2台、抽水泵5台、茶叶修剪机3台、旋耕机3台、割草机5台、背负式喷雾机5台、引水带3000米、新建移动厕所1个、新建防旱池1口、新建混凝土堡坎1处、新建排水渠1200米、沼液池治漏8口、PE管网18000米。</t>
  </si>
  <si>
    <t>项目带动约30名农户临时务工，大力提升茶园标准化水平</t>
  </si>
  <si>
    <t>2025年木门镇石垭村巩固提升项目</t>
  </si>
  <si>
    <t>木门镇石垭村</t>
  </si>
  <si>
    <t>可新增灌面80亩，30户农户亩均增收300元。</t>
  </si>
  <si>
    <t>（三）2025年旺苍县农产品质量安全项目</t>
  </si>
  <si>
    <t>东河镇、木门镇、嘉川镇等23个乡镇</t>
  </si>
  <si>
    <t>全县范围内开展农产品检验检测工作；培育和巩固提升SC认证、区域公用品牌、企业品牌等农产品品牌建设和宣传推广，有机、绿色和地理标志农产品有效证书达标108张；巩固提升国家农产品质量安全县、农产品质量安全省建设、信用体系建设、智慧监管、宣传培训、追溯体系、承诺达标合格证以及各种专项治理等农产品质量安全相关工作。</t>
  </si>
  <si>
    <t>通过实施该项目，培育和巩固提升区域公共品牌、企业品牌，巩固提升农产品质量安全。</t>
  </si>
  <si>
    <t>县农业农村局、相关乡镇人民政府</t>
  </si>
  <si>
    <t>（四）旺苍县2025年稻渔综合种养示范基地建设项目</t>
  </si>
  <si>
    <t>三江镇、木门镇</t>
  </si>
  <si>
    <t>三江镇战旗村、桃红村等村新建稻渔综合种养示范基地350亩（含稻田开沟、鱼苗采购等）；木门镇亭子村150亩稻渔综合种养鱼苗采购。</t>
  </si>
  <si>
    <t>2025.04-2025.07</t>
  </si>
  <si>
    <t>通过实施该项目，稳固水稻种植面积，减少农业面源污染，实现水稻稳产、水产品增收、经济效益提高、农药化肥使用减量。</t>
  </si>
  <si>
    <t>（五）2025年茶产业发展项目</t>
  </si>
  <si>
    <t>在全县范围内开展幼龄黄茶园管护1万亩，茶树母本园巩固提升600亩，科研育苗巩固提升2个，开展米仓山茶区域公共品牌培育，另在4个乡镇实施茶产业巩固提升项目。</t>
  </si>
  <si>
    <t>2025年旺苍县茶产业巩固提升项目</t>
  </si>
  <si>
    <t>全县</t>
  </si>
  <si>
    <t>幼龄黄茶园管护1万亩；茶树母本园巩固提升600亩，科研育苗巩固提升2个；种质资源引进、管护及配套设施建设，完善分子指纹图谱构建；持续开展全县茶树资源分析评价、检验检测、新品种选育；开展茶叶感官及品质成分特点分析；与中茶所、川茶所开展科技创新合作；茶园补植补栽。</t>
  </si>
  <si>
    <t>2025.04-2025.11</t>
  </si>
  <si>
    <t>1.茶农直接受益；
2.提高全县茶叶科技水平，进而提高全县茶产业发展水平，带动茶农增收；
3.可带动50名以上的群众参与务工，预计发放劳务报酬37万余元。</t>
  </si>
  <si>
    <t>2025年米仓山茶品牌宣传推介项目</t>
  </si>
  <si>
    <t>涉茶部门和企业开展茶事活动米仓山茶系列节会活动、市级及以上展会活动、茶业年会（论坛）等宣传推介，涉茶部门和企业申报创建各类茶叶品牌，涉茶部门和企业宣传米仓山茶区域公共品牌。</t>
  </si>
  <si>
    <t>通过该项目的实施进一步提升了米仓山茶品牌的知名度和影响力，降低企业参与品牌推广的成本，间接增强企业与农户的联结动力，有效带动了全县的茶产业发展。</t>
  </si>
  <si>
    <t>县茶产业技术研究所</t>
  </si>
  <si>
    <t>2025年米仓山茶市场营销拓展项目</t>
  </si>
  <si>
    <t>使用米仓山茶区域公共品牌开展销售经营活动，涉茶企业在省会或一线城市建米仓山茶叶品牌专卖店，涉茶企业按照市场需求开发新产品，涉茶企业开展国家、省级龙头企业，国家、省级农民专合组织，国家、省级家庭农场创建，涉茶企业开展有机茶（基地和产品）、绿色食品产品认证</t>
  </si>
  <si>
    <t>通过该项目的实施加快了全县茶叶现代营销体系构建，不断提高米仓山茶和广元黄茶的品牌知名度、市场覆盖面和占有率，有效带动了全县的茶产业发展，大力解决茶叶经营主体和茶农的鲜叶（干毛茶）销售难的问题，带动茶农增收，带动农村经济的发展。</t>
  </si>
  <si>
    <t>2025年白水镇白水村茶产业巩固提升项目</t>
  </si>
  <si>
    <t>白水镇白水村</t>
  </si>
  <si>
    <t>扩建园区道路1.8公里，新建园区浆砌堡坎500立方米，新建生产便道1.5公里，新建农用设施用房1座及附属设施。</t>
  </si>
  <si>
    <t>浆砌堡坎；其他设施按设计标准建设。</t>
  </si>
  <si>
    <t>1.该项目建成后，项目所形成资产归村集体所有，并量化到集体经济组织所有成员。
2.财政投入资金按总投入比例作为园区股份，每年按产值进行分红，可有效增加村集体经济收入。
3.可带动当地20余名群众参与务工，促进产业发展，提高茶叶加工质量。</t>
  </si>
  <si>
    <t>2025年木门镇茶元村茶叶加工基地巩固提升项目</t>
  </si>
  <si>
    <t>茶叶加工基地巩固提升。</t>
  </si>
  <si>
    <t>按相关设计标准建设。</t>
  </si>
  <si>
    <t>1.项目建成后固定资产归村集体所有。
2.有效带动当地茶农增收，预计人均增收1500元。</t>
  </si>
  <si>
    <t>2025年普济镇九江村茶产业基础设施配套项目</t>
  </si>
  <si>
    <t>普济镇九江村</t>
  </si>
  <si>
    <t>硬化道路2公里，新建生产便桥1座。</t>
  </si>
  <si>
    <t>道路、生产便桥按设计图纸及相关行业标准实施。</t>
  </si>
  <si>
    <t>1.道路建设资产归村集体所有
2.可带动当地15名以上群众务工，预计发放劳务报酬8.5万元。</t>
  </si>
  <si>
    <t>2025年大德镇爱国村茶产业基础设施配套项目</t>
  </si>
  <si>
    <t>大德镇爱国村</t>
  </si>
  <si>
    <t>硬化道路3.5公里；每公里设错车道3个。</t>
  </si>
  <si>
    <t>路面硬化宽3.5米、厚0.18米，C30砼。错车道20米×2米。</t>
  </si>
  <si>
    <t>1.道路建设资产归村集体所有；
2.可带动当地30余名群众参与务工，促进产业发展。</t>
  </si>
  <si>
    <t>（六）2025年旺苍县到户产业发展项目</t>
  </si>
  <si>
    <t>在23个乡镇实施脱贫户、监测户等到户产业发展。</t>
  </si>
  <si>
    <t>以实施情况为准。</t>
  </si>
  <si>
    <t>为脱贫户、监测户发展产业进行补助，带动全县脱贫户、监测户实现增收。</t>
  </si>
  <si>
    <t>（七）2025年畜牧产业发展项目</t>
  </si>
  <si>
    <t>在白水镇、东河镇、黄洋镇、普济镇、木门镇等乡镇新（改扩）建生猪圈舍4134平方米及肉牛羊圈舍6050平方米，配套新建干粪棚350平方米、储液池300立方米和草料棚800平方米，建设7个中蜂养殖场和8个土鸡林下养殖场；在全县范围内开展能繁母猪存栏补助253头、生猪出栏补助4313头以及50个畜禽规模养殖场的出栏补助工作，同时推进肉牛羊项目的推广与培训。</t>
  </si>
  <si>
    <t>2025年突破性发展肉牛羊产业项目</t>
  </si>
  <si>
    <t>白水、东河、黄洋、普济、木门等乡镇</t>
  </si>
  <si>
    <t>新改扩建圈舍6050平方米、新建干粪棚350平方米、储液池300立方米、草料棚800平方米，开展肉牛羊项目推广及培训等。</t>
  </si>
  <si>
    <t>项目户直接受益产业发展补助资金，同时带动周边按“种草养畜、以草换肉、以粪换草，以技带农、以工扶农”方式发展肉牛羊产业50户，人均增加经济收入1000元。</t>
  </si>
  <si>
    <t>相关乡镇人民政府</t>
  </si>
  <si>
    <t>2025年禽蜂产业发展项目</t>
  </si>
  <si>
    <t>建设中蜂养殖场7个，土鸡林下养殖场8个。</t>
  </si>
  <si>
    <t>在项目乡镇内补助农户、带动当地农户80人参与，按“种养循环，以技带农、以工扶农”方式支持养殖场发展禽蜂产业，带动当地农户均增收800元左右。</t>
  </si>
  <si>
    <t>2025年特色养殖小区出栏补助</t>
  </si>
  <si>
    <t>五权、普济等9个乡镇</t>
  </si>
  <si>
    <t>能繁母猪存栏253头、生猪出栏4313头、50个畜禽规模养殖场出栏补助。</t>
  </si>
  <si>
    <t>在项目乡镇内补助农户、带动当地农户200人参与，按“种养循环，以技带农、以工扶农”方式支持畜禽规模场养殖，带动当地农户均增收1000元左右。</t>
  </si>
  <si>
    <t>2025年生猪产业发展圈舍补助</t>
  </si>
  <si>
    <t>天星、盐河等8个乡镇</t>
  </si>
  <si>
    <t>新建生猪圈舍4134平方米。</t>
  </si>
  <si>
    <t>在项目乡镇内补助农户、带动当地农户100人参与，按“种养循环，以技带农、以工扶农”方式支持养殖场发展生猪生产，带动当地农户均增收1000元左右。</t>
  </si>
  <si>
    <t>（八）2025年新型农村集体经济项目</t>
  </si>
  <si>
    <t>在全县10个村实施发展新型农村集体经济项目。</t>
  </si>
  <si>
    <t>东河镇狮子村2025年度扶持发展新型农村集体经济项目</t>
  </si>
  <si>
    <t>东河镇狮子村</t>
  </si>
  <si>
    <t>新建农产品物流中心，建筑面积415平方米，配套相关设施、采购叉车等设备。</t>
  </si>
  <si>
    <t>提取总收益的40%作为公积公益金，提取总收益的30%作为对脱贫户、监测户、困难群众的救助慰问等，提取总收益的30%作为成员分红。</t>
  </si>
  <si>
    <t>嘉川镇顺水村2025年度扶持发展新型农村集体经济项目</t>
  </si>
  <si>
    <t>嘉川镇顺水村</t>
  </si>
  <si>
    <t>新建标准化鸡圈400平方米；新建林下移动圈舍30个；建设林下养殖防护网等配套附属设施；打造集体水库渔业设施；改造集体经营性用房300平方米。</t>
  </si>
  <si>
    <t>提取总收益的20％作为公积公益金，提取总收益的30％作为对脱贫户、监测户、困难群众的救助慰问等，提取总收益的50％作为成员分红。</t>
  </si>
  <si>
    <t>白水镇麻英坝村2025年度扶持发展新型农村集体经济项目</t>
  </si>
  <si>
    <t>白水镇麻英坝</t>
  </si>
  <si>
    <t>新建生产用房1处占地400平方米（含100立方米冷藏库房及制冷机组，300平方米蜂糖李包装及分拣车间）；新建灌溉管道1套；采购安装太阳能杀虫灯20盏；新建流水养鱼供水管道1公里；新建鱼塘防护网560米、防护栏200米；采购饵料投喂机14台；采购增氧机14台。</t>
  </si>
  <si>
    <t>提取总收益的60％作为公积公益金，提取总收益的20％作为对脱贫户、监测户、困难群众的救助慰问等，提取总收益的20％作为成员分红。</t>
  </si>
  <si>
    <t>张华镇岐山村2025年度扶持发展新型农村集体经济项目</t>
  </si>
  <si>
    <t>张华镇岐山村</t>
  </si>
  <si>
    <t>新建养殖（养鸡）圈舍1200㎡。</t>
  </si>
  <si>
    <t>英萃镇关嘴村2025年度扶持发展新型农村集体经济项目</t>
  </si>
  <si>
    <t>英萃镇关嘴村</t>
  </si>
  <si>
    <t>新建中药材加工厂300平方米；配套加工厂加工设备（切片机、磨皮机、切块机、蒸箱、清洗机、打包机等）及其他附属设施。</t>
  </si>
  <si>
    <t>提取总收益的40％作为公积公益金，提取总收益的30％作为对脱贫户、监测户、困难群众的救助慰问等，提取总收益的30％作为成员分红。</t>
  </si>
  <si>
    <t>双汇镇斑竹村2025年度扶持发展新型农村集体经济项目</t>
  </si>
  <si>
    <t>新建农旅融合综合体1处，建设规模320平方米，新建农产品加工区1处40平方米，配套附属设施设备，采购榨油设备1套；新建养殖圈舍220平方米。</t>
  </si>
  <si>
    <t>龙凤镇人民村2025年度扶持发展新型农村集体经济项目</t>
  </si>
  <si>
    <t>龙凤镇人民村</t>
  </si>
  <si>
    <t>新建农机停机棚1处，占地300平方米；购买液压挖机1台、中型收割机3台、轮式耕田机3台、植保无人机2台等农机设备一批。</t>
  </si>
  <si>
    <t>龙凤镇龙安村2025年度扶持发展新型农村集体经济项目</t>
  </si>
  <si>
    <t>新建农机停机棚1处，占地300平方米；购买液压挖机1台、植保无人机2台、轮式耕田机1台、中型收割机1台、小型旋耕机4台等农机设备一批。</t>
  </si>
  <si>
    <t>天星镇洪水村2025年度扶持发展新型农村集体经济项目</t>
  </si>
  <si>
    <t>新建淫羊藿种植示范基地120亩配套基础设施设备；新建中药材加工房及附属设施200平方米和配套设备。</t>
  </si>
  <si>
    <t>檬子乡柏杨村2025年度扶持发展新型农村集体经济项目</t>
  </si>
  <si>
    <t>新建农旅融合综合体及农产品展示展销中心1处，占地面积110平方米，建设配套设施设备；新建淫羊藿种植基地20亩。</t>
  </si>
  <si>
    <t>提取总收益的30％作为公积公益金，提取总收益的10％作为对脱贫户、监测户、困难群众的救助慰问等，提取总收益的60％作为成员分红。</t>
  </si>
  <si>
    <t>檬子乡人民政府</t>
  </si>
  <si>
    <t>（九）2025年林业园区巩固提升项目</t>
  </si>
  <si>
    <t>在张华镇双龙村等21个村实施核桃综合管护8600亩，油橄榄管护500亩，杜仲管护100亩，楠竹管护100亩，实施中药材种植700亩，中药材管护3800亩，维修防旱池6口，统防统治系统化设施设备建设400亩，在西河核桃现代林业园区新建提灌站2个，在园区内安装安全防护工程。</t>
  </si>
  <si>
    <t>2025年张华镇双龙村核桃园区巩固提升项目</t>
  </si>
  <si>
    <t>张华镇双龙村</t>
  </si>
  <si>
    <t>林下种植中药材200亩、维修防旱池6口、核桃管护300亩。</t>
  </si>
  <si>
    <t>按照翻耕土地→栽植→土、肥、水管理→病虫害防治→采收等流程新建中药材；落实清杂去乱→整形修剪→刨根凉墒→松土施肥→刷干涂白→病虫害防治等核桃管护措施。</t>
  </si>
  <si>
    <t>带动当地大约7人参与务工，人均务工增收0.5万元，促进中药材产业和核桃发展。</t>
  </si>
  <si>
    <t>县林业局</t>
  </si>
  <si>
    <t>2025年国华镇核桃园区巩固提升项目</t>
  </si>
  <si>
    <t>国华镇花街村</t>
  </si>
  <si>
    <t>核桃综合管护400亩。</t>
  </si>
  <si>
    <t>清杂去乱→整形修剪→刨根凉墒→松土施肥→刷干涂白→病虫害防治。</t>
  </si>
  <si>
    <t>提高核桃产量，预计带动当地不少于5名群众务工，人均增加收入0.3万元。</t>
  </si>
  <si>
    <t>2025年九龙镇核桃园区巩固提升项目</t>
  </si>
  <si>
    <t>九龙镇苍山村、文星村、先锋村</t>
  </si>
  <si>
    <t>发展中药材100亩（文星村100亩）、核桃管护750亩（先锋村100亩、苍山村300亩、文星村350亩）。</t>
  </si>
  <si>
    <t>按照翻耕土地→栽植→土、肥、水管理→病虫害防治→采收等流程新建。</t>
  </si>
  <si>
    <t>带动当地大约5人参与务工，人均增收0.3万元，提高产业园区药材和核桃产量。</t>
  </si>
  <si>
    <t>2025年大两镇永星村核桃园区巩固提升项目</t>
  </si>
  <si>
    <t>大两镇永星村</t>
  </si>
  <si>
    <t>核桃管护500亩。</t>
  </si>
  <si>
    <t>带动当地大约10人参与务工，提高产业园区核桃产量。</t>
  </si>
  <si>
    <t>2025年三江镇核桃园区巩固提升项目</t>
  </si>
  <si>
    <t>三江镇三江村</t>
  </si>
  <si>
    <t>管护核桃300亩、管护中药材300亩。</t>
  </si>
  <si>
    <t>核桃产量提升，吸纳群众务工，计划带动10名群众参与务工，预计发放劳务报酬3万元。</t>
  </si>
  <si>
    <t>2025年英萃核桃现代林业园区巩固提升项目</t>
  </si>
  <si>
    <t>英萃镇新房村、新建村</t>
  </si>
  <si>
    <t>核桃管护1600亩（其中新房村1000亩、新建村600亩）、中药材管护1000亩（其中新房村500亩、新建村500亩）。</t>
  </si>
  <si>
    <t>带动村集体经济发展，拓宽村集体产业，带动当地群众大约30名参与务工，人均增收0.5万元。</t>
  </si>
  <si>
    <t>2025年普济黄花山核桃现代林业园区巩固提升项目</t>
  </si>
  <si>
    <t>核桃管护1000亩、林下中药材管护500亩、统防统治系统化设施设备建设400亩。</t>
  </si>
  <si>
    <t>落实清杂去乱→整形修剪→刨根凉墒→松土施肥→刷干涂白→病虫害防治等核桃管护措施；按照翻耕土地→栽植→土、肥、水管理→病虫害防治→采收等流程新建中药材。</t>
  </si>
  <si>
    <t>项目实施促进园区核桃和中药材产业发展，预计增加15名群众人均务工收入0.4万元。</t>
  </si>
  <si>
    <t>2025年普济镇油橄榄现代林业园区巩固提升项目</t>
  </si>
  <si>
    <t>普济镇清江村</t>
  </si>
  <si>
    <t>油橄榄管护500亩、油茶和油橄榄林下套种中药材400亩。</t>
  </si>
  <si>
    <t>落实清杂去乱，刷干，修枝，治虫等管护措施；按照翻耕土地→栽植→土、肥、水管理→病虫害防治→采收等流程新建。</t>
  </si>
  <si>
    <t>保障油橄榄产业有效运行，带动当地群众大约7人参与务工，人均增收不少于0.5万元。</t>
  </si>
  <si>
    <t>2025年西河核桃现代林业园区巩固提升项目（嘉川镇和平村）</t>
  </si>
  <si>
    <t>核桃综合管护800亩、管护中药材500亩、新建提灌站1个，在园区内安装安全防护工程。</t>
  </si>
  <si>
    <t>落实清杂去乱→整形修剪→刨根凉墒→松土施肥→刷干涂白→病虫害防治等管护措施；新建提灌站1个，配套水池和引水管。在园区内增设波形梁护栏、减速带等安全防护设施。</t>
  </si>
  <si>
    <t>项目实施增加大约20名群众收入，促进园区核桃和中药材产业发展，预计增加群众人均收入0.4万元，项目的实施将有效保障园区核桃产业和中药材产业正常运行。</t>
  </si>
  <si>
    <t>2025年西河核桃现代林业园区巩固提升项目（嘉川镇榆钱村）</t>
  </si>
  <si>
    <t>嘉川镇榆钱村</t>
  </si>
  <si>
    <t>核桃管护800亩、管护中药材800亩、新建提灌站1个。</t>
  </si>
  <si>
    <t>落实清杂去乱→整形修剪→刨根凉墒→松土施肥→刷干涂白→病虫害防治等管护措施；新建提灌站1个，配套水池和引水管。按照翻耕土地→栽植→土、肥、水管理→病虫害防治→采收等流程新建中药材。</t>
  </si>
  <si>
    <t>项目实施增加大约15名群众收入，促进园区核桃和中药材产业发展，预计增加群众人均收入0.4万元。</t>
  </si>
  <si>
    <t>2025年西河核桃现代林业园区巩固提升项目（嘉川镇自来村）</t>
  </si>
  <si>
    <t>嘉川镇自来村</t>
  </si>
  <si>
    <t>核桃综合管护500亩、管护中药材500亩。</t>
  </si>
  <si>
    <t>项目实施增加大约10名群众收入，促进园区核桃和中药材产业发展，预计增加群众人均收入0.4万元。</t>
  </si>
  <si>
    <t>2025年白水镇核桃园区巩固提升项目</t>
  </si>
  <si>
    <t>白水镇水峰村、黄金村</t>
  </si>
  <si>
    <t>核桃综合管护500亩（其中水峰村300亩、黄金村200亩）。</t>
  </si>
  <si>
    <t>带动当地群众10人参与务工，预计人均增收0.5万元，提高产业园区核桃产量。</t>
  </si>
  <si>
    <t>2025年双汇镇核桃综合管护项目</t>
  </si>
  <si>
    <t>双汇镇龙泉村</t>
  </si>
  <si>
    <t>核桃综合管护600亩。</t>
  </si>
  <si>
    <t>2024.04-2024.12</t>
  </si>
  <si>
    <t>带动当地大约10人参与务工，预计人均增收0.4万元，提高产业园区核桃产量。</t>
  </si>
  <si>
    <t>2025年东河镇核桃综合管护项目</t>
  </si>
  <si>
    <t>东河镇长滩村</t>
  </si>
  <si>
    <t>核桃综合管护150亩。</t>
  </si>
  <si>
    <t>带动当地大约2人参与务工，预计人均增收0.5万元，提高产业园区核桃产量。</t>
  </si>
  <si>
    <t>2025年旺苍县国营苗圃核桃园区巩固提升项目</t>
  </si>
  <si>
    <t>东河镇松米山</t>
  </si>
  <si>
    <t>核桃综合管护200亩、管护中药材200亩、综合管护杜仲100亩。</t>
  </si>
  <si>
    <t>落实清杂去乱、施肥用药、补种补植、病虫害防治管护措施。</t>
  </si>
  <si>
    <t>带动当地大约5人参与务工，预计人均增收0.5万元，提高园区核桃、中药材和杜仲产量。</t>
  </si>
  <si>
    <t>旺苍县国营苗圃</t>
  </si>
  <si>
    <t>2025年燕子乡核桃园区巩固提升项目</t>
  </si>
  <si>
    <t>核桃综合管护200亩</t>
  </si>
  <si>
    <t>2025.09-2025.12</t>
  </si>
  <si>
    <t>2025年黄洋镇笋用竹园区巩固提升项目</t>
  </si>
  <si>
    <t>黄洋镇古店村</t>
  </si>
  <si>
    <t>楠竹管护100亩</t>
  </si>
  <si>
    <t>带动当地大约3人参与务工，预计人均增收0.5万元，提高园区核桃、中药材和杜仲产量。</t>
  </si>
  <si>
    <t>（十）2025年中药材产业发展项目</t>
  </si>
  <si>
    <t>在英萃镇雄鹰村等20个村新种植中药材1000亩，中药材管护4820亩，种植天麻9万棒，耕作便道配套涵管，开挖排水沟。</t>
  </si>
  <si>
    <t>2025年英萃镇中药材产业发展项目</t>
  </si>
  <si>
    <t>英萃镇雄鹰村、蓝玉村</t>
  </si>
  <si>
    <t>雄鹰村新种植中药材（茯苓）50亩，管护中药材170亩；蓝玉村中药材管护500亩。</t>
  </si>
  <si>
    <t>2024.04-2024.11</t>
  </si>
  <si>
    <t>项目建设为附近群众提供了就业岗位，预计增加10名群众务工收入，人均增收不少于0.6万元，提高了产业园区中药材产量。</t>
  </si>
  <si>
    <t>2025年水磨镇中药材产业发展项目</t>
  </si>
  <si>
    <t>水磨镇广福村</t>
  </si>
  <si>
    <t>林下种植天麻9万棒，林下种植中药材300亩，中药材管护300亩；耕作便道配套涵管，开挖排水沟。</t>
  </si>
  <si>
    <t>按照翻耕土地→栽植→土、肥、水管理→病虫害防治→采收等流程新建；5.7公里耕作便道配套混凝土涵管，开挖土水沟。</t>
  </si>
  <si>
    <t>带动村集体经济发展，拓宽村集体产业，带动当地群众不少于10人参与务工，人均增收0.6万元。</t>
  </si>
  <si>
    <t>水磨镇广福村村民委员会</t>
  </si>
  <si>
    <t>2025年大两镇两汇村、德山村中药材产业发展项目</t>
  </si>
  <si>
    <t>大两镇两汇村、德山村</t>
  </si>
  <si>
    <t>两汇村新栽中药材400亩，管护中药材900亩；德山村管护中药材400亩。</t>
  </si>
  <si>
    <t>项目建设为附近群众提供了就业岗位，预计增加10名群众务工收入，人均增收不少于0.5万元，提高了产业园区中药材产量。</t>
  </si>
  <si>
    <t>2025年檬子乡中药材产业发展项目</t>
  </si>
  <si>
    <t>管护中药材300亩。</t>
  </si>
  <si>
    <t>落实缺窝苗补植、管护、除草、施肥、病虫害防治等管护措施。</t>
  </si>
  <si>
    <t>项目建设为附近群众提供了就业岗位，预计增加5名群众务工收入，人均增收不少于0.6万元，提高了产业园区中药材产量。</t>
  </si>
  <si>
    <t>2025年高阳镇中药材产业发展项目</t>
  </si>
  <si>
    <t>高阳镇支溪村、双午村、虎垭村</t>
  </si>
  <si>
    <t>虎垭村中药材种植250亩，中药材管护500亩（其中支溪村200亩、双午村300亩）。</t>
  </si>
  <si>
    <t>2025年国华镇中药材产业发展项目</t>
  </si>
  <si>
    <t>国华镇山坪村</t>
  </si>
  <si>
    <t>吴茱萸管护200亩。</t>
  </si>
  <si>
    <t>2025年普济镇中药材产业发展项目</t>
  </si>
  <si>
    <t>普济镇龙池、清江村</t>
  </si>
  <si>
    <t>中药材管护300亩（其中龙池200亩，清江村100亩）。</t>
  </si>
  <si>
    <t>2025年大两镇永星村中药材产业发展项目</t>
  </si>
  <si>
    <t>大两镇永星村、新华村</t>
  </si>
  <si>
    <t>中药材管护250亩（其中永星村150亩、新华村100亩）。</t>
  </si>
  <si>
    <t>2025年龙凤镇人民村中药材产业发展项目</t>
  </si>
  <si>
    <t>中药材管护200亩。</t>
  </si>
  <si>
    <t>2025年盐河镇金星村中药材产业发展项目</t>
  </si>
  <si>
    <t>中药材管护100亩。</t>
  </si>
  <si>
    <t>项目建设为附近群众提供了就业岗位，预计增加5名群众务工收入，人均增收不少于0.3万元，提高了产业园区中药材产量。</t>
  </si>
  <si>
    <t>盐河镇人民政府</t>
  </si>
  <si>
    <t>2025年东河镇红垭村中药材产业发展项目</t>
  </si>
  <si>
    <t>东河镇红垭村</t>
  </si>
  <si>
    <t>2025张华镇中药材产业发展项目</t>
  </si>
  <si>
    <t>张华镇松浪村、光荣村、狮坪村</t>
  </si>
  <si>
    <t>管护中药材600亩（其中松浪村300亩、光荣村200亩、狮坪村100亩）。</t>
  </si>
  <si>
    <t>（十一）2025年核桃有机基地建设项目</t>
  </si>
  <si>
    <t>巩固全县核桃有机认证面积7000亩，巩固普济镇核桃油有机产品1个，实施核桃有机基地建设等。</t>
  </si>
  <si>
    <t>2025年核桃有机基地建设项目</t>
  </si>
  <si>
    <t>按照行业标准。</t>
  </si>
  <si>
    <t>项目实施促进我县核桃产业高质量发展，提升产品竞争力。</t>
  </si>
  <si>
    <t>（十二）2025年水稻新品种示范推广项目</t>
  </si>
  <si>
    <t>2025年嘉川镇水稻优良品种示范推广项目</t>
  </si>
  <si>
    <t>在嘉川镇顺水村示范推广优良水稻品种260亩。</t>
  </si>
  <si>
    <t>示范推广种植水稻泰优粤禾丝苗260亩。</t>
  </si>
  <si>
    <t>项目实施带动了顺水村农户开展水稻绿色高质高效生产，提高了水稻单产，增加了农户收入。</t>
  </si>
  <si>
    <t>三、生产生活设施改善</t>
  </si>
  <si>
    <t>（一）安全饮水项目</t>
  </si>
  <si>
    <t>在九龙镇苍山村购置处理能力500吨/日的净水消毒设施设备一套，铺设管网2公里，及附属设施；在九龙镇首石村新建提水工程1处，铺设管网2公里；在龙凤镇锦旗村新建饮水池2口80立方米，铺设管网4.8公里；全县统一采购农村安全饮水管材140公里。</t>
  </si>
  <si>
    <t>2025年九龙镇水质提升项目</t>
  </si>
  <si>
    <t>九龙镇苍山村、庙子村、玉台村</t>
  </si>
  <si>
    <t>购置处理能力500吨/日的净水消毒设施设备一套，铺设管网2公里，及附属设施。</t>
  </si>
  <si>
    <t>按照村镇供水技术规范。</t>
  </si>
  <si>
    <t>惠及1000户农户饮水安全，其中脱贫户140户</t>
  </si>
  <si>
    <t>县水务建设发展有限公司</t>
  </si>
  <si>
    <t>2025年龙凤镇锦旗村饮水安全项目</t>
  </si>
  <si>
    <t>龙凤镇锦旗村</t>
  </si>
  <si>
    <t>新建饮水池2口80立方米，铺设管网4.8公里。</t>
  </si>
  <si>
    <t>按《村镇供水工程技术规范》标准。</t>
  </si>
  <si>
    <t>2025.03—
2025.12</t>
  </si>
  <si>
    <t>1.项目建设可吸纳当地群众就近就业。
2.项目建成后，解决当地季节性缺水问题。</t>
  </si>
  <si>
    <t>2025年九龙镇首石村饮水安全项目</t>
  </si>
  <si>
    <t>新建提水工程1处，铺设管网2公里。</t>
  </si>
  <si>
    <t>2025年旺苍县农村安全饮水管材采购项目</t>
  </si>
  <si>
    <t>全县范围内</t>
  </si>
  <si>
    <t>采购农村安全饮水管材100公里。</t>
  </si>
  <si>
    <t>增强全县农村人口饮水应急保障能力</t>
  </si>
  <si>
    <t>（二）人居环境整治提升项目</t>
  </si>
  <si>
    <t>在全县15个乡镇34个村硬化入户路65316米，硬化排污渠9109米，新建堡坎500立方米等。</t>
  </si>
  <si>
    <t>2025年东河镇川山村入户路硬化项目</t>
  </si>
  <si>
    <t>硬化入户路1300米。</t>
  </si>
  <si>
    <t>项目建成后，有效改善155户农户（其中脱贫户25户）485人出行条件。项目建设约6人务工，预计发放劳务报酬5万元</t>
  </si>
  <si>
    <t>2025年大德镇工农村入户路硬化项目</t>
  </si>
  <si>
    <t>大德镇工农村</t>
  </si>
  <si>
    <t>硬化入户路3600米。</t>
  </si>
  <si>
    <t>项目建成后，有效改善68户农户（其中脱贫户15户）227人出行条件。项目建设约15人务工，预计发放劳务报酬19万元</t>
  </si>
  <si>
    <t>2025年张华镇三汇村入户路硬化项目</t>
  </si>
  <si>
    <t>张华镇三汇村</t>
  </si>
  <si>
    <t>硬化入户路2800米。</t>
  </si>
  <si>
    <t>项目建成后，有效改善90户农户（其中脱贫户20户）210人出行条件。项目建设约14人务工，预计发放劳务报酬10万元</t>
  </si>
  <si>
    <t>2025年张华镇荣华村入户路硬化项目</t>
  </si>
  <si>
    <t>张华镇荣华村</t>
  </si>
  <si>
    <t>硬化入户路1000米。</t>
  </si>
  <si>
    <t>项目建成后，有效改善95户农户（其中脱贫户15户）200人出行条件。项目建设约10人务工，预计发放劳务报酬8万元</t>
  </si>
  <si>
    <t>2025年双汇镇斑竹村入户路硬化项目</t>
  </si>
  <si>
    <t>硬化入户路2200米。</t>
  </si>
  <si>
    <t>项目建成后，有效改善30户农户（其中脱贫户5户）105人出行条件。项目建设约8人务工，预计发放劳务报酬6万元</t>
  </si>
  <si>
    <t>2025年白水镇入户路硬化项目</t>
  </si>
  <si>
    <t>白水镇黄金村、快活村</t>
  </si>
  <si>
    <t>硬化入户路1500米。</t>
  </si>
  <si>
    <t>项目建成后，有效改善23户农户（其中脱贫户8户）81人出行条件。项目建设约10人务工，预计发放劳务报酬9万元</t>
  </si>
  <si>
    <t>2025年木门镇飞凤村入户路硬化项目</t>
  </si>
  <si>
    <t>木门镇飞凤村</t>
  </si>
  <si>
    <t>硬化入户路3000米。</t>
  </si>
  <si>
    <t>项目建成后，有效改善26户农户（其中脱贫户6户）91人出行条件。项目建设约11人务工，预计发放劳务报酬8万元</t>
  </si>
  <si>
    <t>2025年五权镇铜钱村入户路硬化项目</t>
  </si>
  <si>
    <t>五权镇铜钱村</t>
  </si>
  <si>
    <t>项目建成后，有效改善78户农户（其中脱贫户15户）170人出行条件。项目建设约12人务工，预计发放劳务报酬8.5万元</t>
  </si>
  <si>
    <t>2025年国华镇春风村入户路硬化项目</t>
  </si>
  <si>
    <t>国华镇春风村</t>
  </si>
  <si>
    <t>硬化入户路4500米。</t>
  </si>
  <si>
    <t>项目建成后，有效改善128户农户（其中脱贫户10户）600人出行条件。项目建设约20人务工，预计发放劳务报酬20万元</t>
  </si>
  <si>
    <t>2025年国华镇山峰村入户路硬化项目</t>
  </si>
  <si>
    <t>国华镇山峰村</t>
  </si>
  <si>
    <t>项目建成后，有效改善80户农户（其中脱贫户13户）280人出行条件。项目建设约15人务工，预计发放劳务报酬9万元</t>
  </si>
  <si>
    <t>2025年国华镇古松村入户路硬化项目</t>
  </si>
  <si>
    <t>项目建成后，有效改善30户农户（其中脱贫户4户）115人出行条件。项目建设约12人务工，预计发放劳务报酬5.4万元</t>
  </si>
  <si>
    <t>2025年盐河镇自生村入户路硬化项目</t>
  </si>
  <si>
    <t>盐河镇自生村</t>
  </si>
  <si>
    <t>整合省级水利发展专项资金</t>
  </si>
  <si>
    <t>项目建成后，有效改善80户农户（其中脱贫户30户）280人出行条件。</t>
  </si>
  <si>
    <t>2025年九龙镇大竹村入户路硬化项目</t>
  </si>
  <si>
    <t>硬化入户路4000米。</t>
  </si>
  <si>
    <t>项目建成后，有效改善60户农户（其中脱贫户13户）210人出行条件。</t>
  </si>
  <si>
    <t>2025年东河镇狮子村人居环境整治提升项目</t>
  </si>
  <si>
    <t>硬化入户路1800米，硬化排污渠220米。</t>
  </si>
  <si>
    <t>路面硬化宽1～3米、厚0.15米，C25砼。排污渠断面0.4米×0.3米，壁厚0.15米，C20砼，坡度1%。</t>
  </si>
  <si>
    <t>实现15人劳务报酬增收8万元；改善及规范了36户人居环境</t>
  </si>
  <si>
    <t>2025年嘉川镇新生村人居环境整治提升项目</t>
  </si>
  <si>
    <t>嘉川镇新生村</t>
  </si>
  <si>
    <t>硬化入户路80米，硬化排污渠1220米。</t>
  </si>
  <si>
    <t>路面硬化宽1-3米、厚0.15米，C25砼。排污渠断面0.4米×0.3米，壁厚0.15米，C20砼，坡度1%。</t>
  </si>
  <si>
    <t>项目实施带动8名群众务工，可发放劳务报酬4万元；项目建成后，解决了47户群众人居环境问题。</t>
  </si>
  <si>
    <t>2025年白水镇快活村人居环境整治提升项目</t>
  </si>
  <si>
    <t>白水镇快活村</t>
  </si>
  <si>
    <t>硬化入户路2160米，硬化排污渠860米。</t>
  </si>
  <si>
    <t>带动20名群众参与务工增收，人均增收5000元。</t>
  </si>
  <si>
    <t>2025年三江镇三江村人居环境整治提升项目</t>
  </si>
  <si>
    <t>新建堡坎500立方米，硬化入户路70米。</t>
  </si>
  <si>
    <t>路面硬化宽1-3米、厚0.15米，C25砼。</t>
  </si>
  <si>
    <t>项目实施带动9名群众务工，可发放劳务报酬2.5万元；项目建成后，解决了25户群众人居环境问题。</t>
  </si>
  <si>
    <t>2025年三江镇联盟村人居环境整治提升项目</t>
  </si>
  <si>
    <t>硬化入户路4210米。</t>
  </si>
  <si>
    <t>项目实施带动16名群众务工，可发放劳务报酬10万余元；项目建成后，解决了55户群众人居环境问题。</t>
  </si>
  <si>
    <t>2025年三江镇厚坝村人居环境整治提升项目</t>
  </si>
  <si>
    <t>三江镇厚坝村</t>
  </si>
  <si>
    <t>硬化入户路1770米（其中3.5米宽800米，3米宽970米）。</t>
  </si>
  <si>
    <t>路面硬化宽3-3.5米、厚0.15米，C25砼。</t>
  </si>
  <si>
    <t>项目实施带动12名群众务工，可发放劳务报酬5万余元；项目建成后，解决了16户群众人居环境问题。</t>
  </si>
  <si>
    <t>2025年木门镇油树村人居环境整治提升项目</t>
  </si>
  <si>
    <t>木门镇油树村</t>
  </si>
  <si>
    <t>村道建成后，方便约35户脱贫户、20户普通农户生产生活，改善出行条件，便于产业发展；预计带动8人务工，共计发放劳务报酬4万元。</t>
  </si>
  <si>
    <t>2025年张华镇荣华村人居环境整治提升项目</t>
  </si>
  <si>
    <t>硬化入户路2045米。</t>
  </si>
  <si>
    <t>一是解决了荣华村24户群众最后一公里的出行问题；二是带动了15名群众参与务工，共计发放劳务报酬7.696万元。</t>
  </si>
  <si>
    <t>2025年张华镇友坝村人居环境整治提升项目</t>
  </si>
  <si>
    <t>硬化入户路2295米，硬化排污渠25米。</t>
  </si>
  <si>
    <t>一是能够解决友坝村38户群众最后一公里的出行问题；二是计划带动了15名群众参与务工，预计发放劳务报酬7.5万元。</t>
  </si>
  <si>
    <t>2025年张华镇大梁村人居环境整治提升项目</t>
  </si>
  <si>
    <t>张华镇大梁村</t>
  </si>
  <si>
    <t>硬化入户路1469米。</t>
  </si>
  <si>
    <t>一是能够解决大梁村40户群众最后一公里的出行问题；二是计划带动了15名群众参与务工，预计发放劳务报酬4.5万元。</t>
  </si>
  <si>
    <t>2025年五权镇清水村人居环境整治提升项目</t>
  </si>
  <si>
    <t>五权镇清水村</t>
  </si>
  <si>
    <t>硬化入户路260米，硬化排污渠440米。</t>
  </si>
  <si>
    <t>一是解决了清水村32户群众人居环境较差的问题及出行入户的问题；二是带动了15名群众参与务工，共计发放劳务报酬5万余元。</t>
  </si>
  <si>
    <t>2025年国华镇牌坊村人居环境整治提升项目</t>
  </si>
  <si>
    <t>国华镇牌坊村</t>
  </si>
  <si>
    <t>一是解决了国华镇牌坊村70余户群众最后一公里的出行问题；二是带动了16名群众参与务工，共计发放劳务报酬11万元。</t>
  </si>
  <si>
    <t>2025年国华镇山坪村人居环境整治提升项目</t>
  </si>
  <si>
    <t>硬化入户路700米，硬化排污渠100米。</t>
  </si>
  <si>
    <t>一是解决了国华镇山坪村90余户群众最后一公里的出行问题；二是带动了12名群众参与务工，共计发放劳务报酬5万元。</t>
  </si>
  <si>
    <t>2025年水磨镇桥板村人居环境整治建设项目</t>
  </si>
  <si>
    <t>水磨镇桥板村</t>
  </si>
  <si>
    <t>硬化入户路723米，硬化排污渠3454米。</t>
  </si>
  <si>
    <t>在有效改善人居环境的同时，带动周边群众务工约20人（主要为脱贫户），预计发放劳务报酬9万元。</t>
  </si>
  <si>
    <t>2025年水磨镇春笋村人居环境整治建设项目</t>
  </si>
  <si>
    <t>水磨镇春笋村</t>
  </si>
  <si>
    <t>硬化入户路1344米，硬化排污渠1300米。</t>
  </si>
  <si>
    <t>整合省级农村综合改革转移支付资金76.5万元；整合市级财政衔接推进乡村振兴补助资金0.36万元；整合省级水利发展专项资金2.8万元</t>
  </si>
  <si>
    <t>在有效改善人居环境的同时，带动周边群众务工约18人（主要为脱贫户），预计发放劳务报酬7.5万元。</t>
  </si>
  <si>
    <t>2025年水磨镇广福村人居环境整治建设项目</t>
  </si>
  <si>
    <t>硬化入户路470米，硬化排污渠1170米。</t>
  </si>
  <si>
    <t>在有效改善人居环境的同时，带动周边群众务工约15人（主要为脱贫户），预计发放劳务报酬5万元。</t>
  </si>
  <si>
    <t>2025年水磨镇白玉村人居环境整治建设项目</t>
  </si>
  <si>
    <t>水磨镇白玉村</t>
  </si>
  <si>
    <t>硬化入户路170米，硬化排污渠20米。</t>
  </si>
  <si>
    <t>在有效改善人居环境的同时，带动周边群众务工约10人（主要为脱贫户），预计发放劳务报酬2万元。</t>
  </si>
  <si>
    <t>2025年大两镇两汇村人居环境整治提升项目</t>
  </si>
  <si>
    <t>大两镇两汇村</t>
  </si>
  <si>
    <t>硬化入户路350米，硬化排污渠300米。</t>
  </si>
  <si>
    <t>1.一是带动两汇村12人务工，发放劳务报酬6万元。
2.二是改善了两汇村30户村民人居环境。</t>
  </si>
  <si>
    <t>2025年燕子乡金河村人居环境整治提升项目</t>
  </si>
  <si>
    <t>一是解决了金河村27户群众出行问题；二是带动了10名群众参与务工，共计发放劳务报酬5.8万余元。</t>
  </si>
  <si>
    <t>2025年燕子乡燕午村人居环境整治提升项目</t>
  </si>
  <si>
    <t>燕子乡燕午村</t>
  </si>
  <si>
    <t>硬化入户路1900米。</t>
  </si>
  <si>
    <t>一是解决了燕午村54户群众人居环境较差的问题及出行入户的问题；二是带动了20名群众参与务工，共计发放劳务报酬9.6万余元。</t>
  </si>
  <si>
    <t>（三）易地扶贫搬迁后续扶持项目</t>
  </si>
  <si>
    <t>在5个乡镇6个村易地扶贫搬迁开展后续扶持工作。</t>
  </si>
  <si>
    <t>2025年东河镇南凤村易地搬迁安置区配套设施提升项目</t>
  </si>
  <si>
    <t>东河镇南凤村</t>
  </si>
  <si>
    <t>新建及硬化道路（安置点-污水处理厂）长40米，片石混凝土挡墙长64米（2段：长34米、高2米、长30米、高5米）。</t>
  </si>
  <si>
    <t>新建基础，硬化宽2.5米、厚0.18米、砼C30：片石混凝土挡墙高2-5米。</t>
  </si>
  <si>
    <t>吸纳当地群众10人参加项目建设务工，发放劳务报酬3.4万元，项目建成后可规范安置点污水一体化设施处理，提升安置点环境。</t>
  </si>
  <si>
    <t>县发展和改革局</t>
  </si>
  <si>
    <t>东河镇南凤村村民委员会</t>
  </si>
  <si>
    <t>2025年嘉川镇五红村安置点黄茶园区基础设施项目</t>
  </si>
  <si>
    <t>嘉川镇五红村</t>
  </si>
  <si>
    <t>硬化五红村1、2、3、5组硬化黄茶产业道路1.5公里。</t>
  </si>
  <si>
    <t>路宽3米，厚0.18米；砼C30。</t>
  </si>
  <si>
    <t>2025.03-2025.09</t>
  </si>
  <si>
    <t>吸纳当地群众14人参与项目建设，发放劳务报酬10万元。项目建设可促进特色农业产业发展，增加群众和集体收入。</t>
  </si>
  <si>
    <t>嘉川镇五红村村民委员会</t>
  </si>
  <si>
    <t>2025年普济镇龙池村易地搬迁安置区综合公共服务中心新建及配套设施项目</t>
  </si>
  <si>
    <t>普济镇龙池村</t>
  </si>
  <si>
    <t>新建龙池村易地搬迁安置区综合公共服务中心240平方米，配套部分设施。</t>
  </si>
  <si>
    <t>房屋框架结构、场地平整、堡坎建设、强弱电工程建设等。</t>
  </si>
  <si>
    <t>吸纳安置点及周边群众参与项目建设获得劳务报酬，改善安置点公共服务条件，优化安置点公共服务质量，提升基层组织服务能力和管理能力。</t>
  </si>
  <si>
    <t>2025年三江镇易地扶贫搬迁集中安置区溢流堰工程建设项目</t>
  </si>
  <si>
    <t>三江镇三江坝社区</t>
  </si>
  <si>
    <t>在厚坝河三江段（集中安置区域河段）实施，建溢流堰3座。</t>
  </si>
  <si>
    <t>砼C25，按设计执行。</t>
  </si>
  <si>
    <t>吸纳当地群众20人参与项目建设，发放劳务报酬25万元，项目建设可保障安置点群众生产用水，保障周边农田灌溉。</t>
  </si>
  <si>
    <t>2025年双汇镇深溪沟村易地搬迁安置区巩固提升建设项目</t>
  </si>
  <si>
    <t>双汇镇深溪沟村</t>
  </si>
  <si>
    <t>硬化四组道路905米，路宽3米，三组破损路面拆除及恢复115米，硬化道路基层采用既有道路土基碾压夯实，面层采用18厘米厚C30混凝土；集中安置点污水管网改造及院坝硬化等。</t>
  </si>
  <si>
    <t>路宽3米，厚0.18米，C30砼；M7.5浆砌挡土墙加固，遇到水沟位置埋设混凝土涵管；其余建设内容按照设计实施。</t>
  </si>
  <si>
    <t>带动40名群众参与务工，发放劳务报酬9万元，解决深溪沟村30户群众出行不便问题。</t>
  </si>
  <si>
    <t>2025年三江镇桃红易地搬迁集中安置点污水管网建设项目</t>
  </si>
  <si>
    <t>三江镇桃红集中安置点</t>
  </si>
  <si>
    <t>改造污水管网600米。</t>
  </si>
  <si>
    <t>吸纳搬迁群众务工，预计发放劳务报酬6万元；有效解决安置点污水管网不畅的问题，提升搬迁群众幸福感。</t>
  </si>
  <si>
    <t>四、其他项目</t>
  </si>
  <si>
    <t>2025年度脱贫人口小额信贷贴息项目</t>
  </si>
  <si>
    <t>全县23个乡镇</t>
  </si>
  <si>
    <t>对全县2800余户脱贫户的小额信贷资金给予不超过5%的年利率财政贴息。</t>
  </si>
  <si>
    <t>按季度贴息。</t>
  </si>
  <si>
    <t>帮助2800余户脱贫户小额贷款贴息，户均增加生产经营性收入1万元以上。</t>
  </si>
  <si>
    <t>2025年度脱贫人口跨区域务工就业交通补助项目</t>
  </si>
  <si>
    <t>对全县17000名脱贫人口跨区域务工就业进行交通补助。</t>
  </si>
  <si>
    <t>按照川农函〔2024〕378号文件执行补助标准。</t>
  </si>
  <si>
    <t>对全县外出务工的脱贫人口进行务工补助，鼓励脱贫户外出务工增收。</t>
  </si>
  <si>
    <t>县人力资源和社会保障局</t>
  </si>
  <si>
    <t>2025年度雨露计划项目</t>
  </si>
  <si>
    <t>对全县脱贫家庭（含监测帮扶对象家庭）中3200名左右就读中高职业教育的学生实施雨露计划补助，每人每学期补助1500元。</t>
  </si>
  <si>
    <t>按学期补助。</t>
  </si>
  <si>
    <t>对全县3200名左右学生进行雨露计划补助，解决学生读书难问题。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</si>
</sst>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_ "/>
    <numFmt numFmtId="180" formatCode="#,##0_ "/>
    <numFmt numFmtId="181" formatCode="0;[Red]0"/>
    <numFmt numFmtId="182" formatCode="0.0;[Red]0.0"/>
  </numFmts>
  <fonts count="42">
    <font>
      <sz val="11"/>
      <color theme="1"/>
      <name val="宋体"/>
      <charset val="134"/>
      <scheme val="minor"/>
    </font>
    <font>
      <sz val="12"/>
      <name val="黑体"/>
      <charset val="134"/>
    </font>
    <font>
      <sz val="20"/>
      <name val="方正小标宋简体"/>
      <charset val="134"/>
    </font>
    <font>
      <b/>
      <sz val="10"/>
      <name val="宋体"/>
      <charset val="134"/>
    </font>
    <font>
      <b/>
      <sz val="10"/>
      <name val="黑体"/>
      <charset val="134"/>
    </font>
    <font>
      <sz val="10"/>
      <name val="宋体"/>
      <charset val="134"/>
    </font>
    <font>
      <sz val="11"/>
      <name val="宋体"/>
      <charset val="134"/>
      <scheme val="minor"/>
    </font>
    <font>
      <sz val="14"/>
      <name val="宋体"/>
      <charset val="134"/>
      <scheme val="minor"/>
    </font>
    <font>
      <sz val="14"/>
      <name val="宋体"/>
      <charset val="134"/>
    </font>
    <font>
      <b/>
      <sz val="14"/>
      <name val="宋体"/>
      <charset val="134"/>
    </font>
    <font>
      <b/>
      <sz val="11"/>
      <name val="宋体"/>
      <charset val="134"/>
      <scheme val="minor"/>
    </font>
    <font>
      <b/>
      <sz val="11"/>
      <name val="宋体"/>
      <charset val="134"/>
    </font>
    <font>
      <sz val="10"/>
      <name val="黑体"/>
      <charset val="134"/>
    </font>
    <font>
      <sz val="11"/>
      <name val="宋体"/>
      <charset val="134"/>
    </font>
    <font>
      <sz val="10"/>
      <name val="宋体"/>
      <charset val="134"/>
      <scheme val="minor"/>
    </font>
    <font>
      <b/>
      <sz val="12"/>
      <name val="宋体"/>
      <charset val="134"/>
      <scheme val="minor"/>
    </font>
    <font>
      <b/>
      <sz val="20"/>
      <name val="方正小标宋简体"/>
      <charset val="134"/>
    </font>
    <font>
      <b/>
      <u/>
      <sz val="10"/>
      <name val="黑体"/>
      <charset val="134"/>
    </font>
    <font>
      <sz val="9"/>
      <name val="宋体"/>
      <charset val="134"/>
    </font>
    <font>
      <sz val="10"/>
      <name val="宋体"/>
      <charset val="0"/>
    </font>
    <font>
      <sz val="10"/>
      <name val="Times New Roman"/>
      <charset val="0"/>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cellStyleXfs>
  <cellXfs count="95">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6" fillId="0" borderId="0" xfId="0" applyFont="1" applyFill="1">
      <alignment vertical="center"/>
    </xf>
    <xf numFmtId="0" fontId="6" fillId="0" borderId="0" xfId="0" applyFont="1" applyFill="1" applyBorder="1" applyAlignment="1">
      <alignment vertical="center"/>
    </xf>
    <xf numFmtId="0" fontId="3" fillId="0" borderId="0" xfId="0" applyNumberFormat="1" applyFont="1" applyFill="1" applyAlignment="1">
      <alignment vertical="center" wrapText="1"/>
    </xf>
    <xf numFmtId="0" fontId="5" fillId="0" borderId="0" xfId="0" applyNumberFormat="1" applyFont="1" applyFill="1" applyAlignment="1">
      <alignment vertical="center" wrapText="1"/>
    </xf>
    <xf numFmtId="0" fontId="3" fillId="0" borderId="0" xfId="0" applyNumberFormat="1" applyFont="1" applyFill="1" applyBorder="1" applyAlignment="1">
      <alignment horizontal="center" vertical="center" wrapText="1"/>
    </xf>
    <xf numFmtId="0" fontId="7" fillId="0" borderId="0" xfId="0" applyFont="1" applyFill="1">
      <alignment vertical="center"/>
    </xf>
    <xf numFmtId="0" fontId="8" fillId="0" borderId="0" xfId="0" applyNumberFormat="1" applyFont="1" applyFill="1" applyBorder="1" applyAlignment="1">
      <alignment vertical="center" wrapText="1"/>
    </xf>
    <xf numFmtId="0" fontId="9" fillId="0" borderId="0" xfId="0" applyNumberFormat="1" applyFont="1" applyFill="1" applyBorder="1" applyAlignment="1">
      <alignment vertical="center" wrapText="1"/>
    </xf>
    <xf numFmtId="0" fontId="6" fillId="0" borderId="0" xfId="0" applyFont="1" applyFill="1" applyBorder="1" applyAlignment="1">
      <alignment horizontal="center" vertical="center"/>
    </xf>
    <xf numFmtId="0" fontId="10" fillId="0" borderId="0" xfId="0" applyFont="1" applyFill="1">
      <alignment vertical="center"/>
    </xf>
    <xf numFmtId="0" fontId="11" fillId="0" borderId="0" xfId="0" applyFont="1" applyFill="1" applyAlignment="1">
      <alignment vertical="center"/>
    </xf>
    <xf numFmtId="0" fontId="12" fillId="0" borderId="0" xfId="0" applyFont="1" applyFill="1" applyAlignment="1">
      <alignment vertical="center" wrapText="1"/>
    </xf>
    <xf numFmtId="0" fontId="3" fillId="0" borderId="0" xfId="0" applyFont="1" applyFill="1" applyAlignment="1">
      <alignment vertical="center" wrapText="1"/>
    </xf>
    <xf numFmtId="0" fontId="13" fillId="0" borderId="0" xfId="0" applyFont="1" applyFill="1">
      <alignment vertical="center"/>
    </xf>
    <xf numFmtId="0" fontId="13" fillId="0" borderId="0" xfId="0" applyFont="1" applyFill="1" applyAlignment="1">
      <alignment horizontal="center" vertical="center" wrapText="1"/>
    </xf>
    <xf numFmtId="0" fontId="14" fillId="0" borderId="0" xfId="0" applyNumberFormat="1" applyFont="1" applyFill="1">
      <alignment vertical="center"/>
    </xf>
    <xf numFmtId="0" fontId="14" fillId="0" borderId="0" xfId="0" applyFont="1" applyFill="1">
      <alignment vertical="center"/>
    </xf>
    <xf numFmtId="0" fontId="5" fillId="0" borderId="0" xfId="0" applyNumberFormat="1" applyFont="1" applyFill="1" applyBorder="1" applyAlignment="1">
      <alignment horizontal="center" vertical="center" wrapText="1"/>
    </xf>
    <xf numFmtId="0" fontId="1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4" fillId="0" borderId="0" xfId="0" applyNumberFormat="1" applyFont="1" applyFill="1" applyAlignment="1">
      <alignment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13" fillId="0" borderId="0" xfId="0" applyNumberFormat="1" applyFont="1" applyFill="1" applyAlignment="1">
      <alignment vertical="center"/>
    </xf>
    <xf numFmtId="0" fontId="13" fillId="0" borderId="0" xfId="0" applyFont="1" applyFill="1" applyBorder="1" applyAlignment="1">
      <alignment horizontal="center" vertical="center"/>
    </xf>
    <xf numFmtId="0"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0" fontId="1" fillId="0" borderId="0" xfId="0" applyNumberFormat="1" applyFont="1" applyFill="1" applyAlignment="1">
      <alignment horizontal="left" vertical="center" wrapText="1"/>
    </xf>
    <xf numFmtId="0" fontId="16" fillId="0" borderId="0" xfId="0" applyNumberFormat="1" applyFont="1" applyFill="1" applyAlignment="1">
      <alignment horizontal="center" vertical="center" wrapText="1"/>
    </xf>
    <xf numFmtId="0" fontId="3" fillId="0" borderId="0" xfId="0" applyNumberFormat="1" applyFont="1" applyFill="1" applyBorder="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177" fontId="18"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3" fillId="0" borderId="0" xfId="0" applyNumberFormat="1" applyFont="1" applyFill="1" applyAlignment="1">
      <alignment horizontal="righ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179" fontId="19" fillId="0" borderId="1" xfId="0" applyNumberFormat="1" applyFont="1" applyFill="1" applyBorder="1" applyAlignment="1" applyProtection="1">
      <alignment horizontal="center" vertical="center" wrapText="1"/>
    </xf>
    <xf numFmtId="179" fontId="19" fillId="0" borderId="1" xfId="0" applyNumberFormat="1" applyFont="1" applyFill="1" applyBorder="1" applyAlignment="1" applyProtection="1">
      <alignment horizontal="left" vertical="center" wrapText="1"/>
    </xf>
    <xf numFmtId="177" fontId="20" fillId="0" borderId="1" xfId="0" applyNumberFormat="1" applyFont="1" applyFill="1" applyBorder="1" applyAlignment="1" applyProtection="1">
      <alignment horizontal="center" vertical="center" wrapText="1"/>
    </xf>
    <xf numFmtId="180" fontId="20"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3"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21" fillId="0" borderId="1" xfId="0" applyFont="1" applyFill="1" applyBorder="1" applyAlignment="1">
      <alignment horizontal="center" vertical="center" wrapText="1"/>
    </xf>
    <xf numFmtId="0" fontId="6" fillId="0" borderId="0" xfId="0" applyFont="1" applyFill="1" applyAlignment="1">
      <alignment vertical="center"/>
    </xf>
    <xf numFmtId="0" fontId="5" fillId="0" borderId="3" xfId="0"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2">
    <dxf>
      <fill>
        <patternFill patternType="solid">
          <fgColor indexed="14"/>
          <bgColor indexed="10"/>
        </patternFill>
      </fill>
    </dxf>
    <dxf>
      <fill>
        <patternFill patternType="solid">
          <fgColor indexed="10"/>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S238"/>
  <sheetViews>
    <sheetView tabSelected="1" view="pageBreakPreview" zoomScaleNormal="100" workbookViewId="0">
      <pane ySplit="6" topLeftCell="A205" activePane="bottomLeft" state="frozen"/>
      <selection/>
      <selection pane="bottomLeft" activeCell="E191" sqref="E191"/>
    </sheetView>
  </sheetViews>
  <sheetFormatPr defaultColWidth="9" defaultRowHeight="13.5" customHeight="1"/>
  <cols>
    <col min="1" max="1" width="6.13333333333333" style="23" customWidth="1"/>
    <col min="2" max="2" width="17.6666666666667" style="31" customWidth="1"/>
    <col min="3" max="3" width="12.3833333333333" style="5" customWidth="1"/>
    <col min="4" max="4" width="31.3166666666667" style="31" customWidth="1"/>
    <col min="5" max="5" width="33.225" style="31" customWidth="1"/>
    <col min="6" max="6" width="9.38333333333333" style="5" customWidth="1"/>
    <col min="7" max="7" width="8.75" style="5" customWidth="1"/>
    <col min="8" max="8" width="10.5" style="5" customWidth="1"/>
    <col min="9" max="9" width="12.5" style="23" customWidth="1"/>
    <col min="10" max="10" width="8.88333333333333" style="23" customWidth="1"/>
    <col min="11" max="11" width="32.2083333333333" style="31" customWidth="1"/>
    <col min="12" max="13" width="9" style="31" customWidth="1"/>
    <col min="14" max="14" width="14.25" style="5" customWidth="1"/>
    <col min="15" max="15" width="11" style="5" customWidth="1"/>
    <col min="16" max="16" width="6.63333333333333" style="32" customWidth="1"/>
    <col min="17" max="17" width="7.63333333333333" style="32" customWidth="1"/>
    <col min="18" max="18" width="8.09166666666667" style="23" customWidth="1"/>
    <col min="19" max="225" width="9" style="5" customWidth="1"/>
    <col min="226" max="16384" width="9" style="5"/>
  </cols>
  <sheetData>
    <row r="1" s="1" customFormat="1" ht="18" customHeight="1" spans="1:18">
      <c r="A1" s="33" t="s">
        <v>0</v>
      </c>
      <c r="B1" s="33"/>
      <c r="C1" s="33"/>
      <c r="D1" s="33"/>
      <c r="E1" s="33"/>
      <c r="F1" s="33"/>
      <c r="G1" s="33"/>
      <c r="H1" s="33"/>
      <c r="I1" s="33"/>
      <c r="J1" s="33"/>
      <c r="K1" s="33"/>
      <c r="L1" s="33"/>
      <c r="M1" s="33"/>
      <c r="N1" s="33"/>
      <c r="O1" s="33"/>
      <c r="P1" s="33"/>
      <c r="Q1" s="33"/>
      <c r="R1" s="33"/>
    </row>
    <row r="2" s="2" customFormat="1" ht="24" customHeight="1" spans="1:18">
      <c r="A2" s="34" t="s">
        <v>1</v>
      </c>
      <c r="B2" s="34"/>
      <c r="C2" s="34"/>
      <c r="D2" s="34"/>
      <c r="E2" s="34"/>
      <c r="F2" s="34"/>
      <c r="G2" s="34"/>
      <c r="H2" s="34"/>
      <c r="I2" s="34"/>
      <c r="J2" s="34"/>
      <c r="K2" s="34"/>
      <c r="L2" s="34"/>
      <c r="M2" s="34"/>
      <c r="N2" s="34"/>
      <c r="O2" s="34"/>
      <c r="P2" s="34"/>
      <c r="Q2" s="34"/>
      <c r="R2" s="34"/>
    </row>
    <row r="3" s="3" customFormat="1" ht="20" customHeight="1" spans="1:18">
      <c r="A3" s="10"/>
      <c r="B3" s="10"/>
      <c r="C3" s="10"/>
      <c r="D3" s="35"/>
      <c r="E3" s="36"/>
      <c r="F3" s="37"/>
      <c r="G3" s="38"/>
      <c r="H3" s="38"/>
      <c r="I3" s="23"/>
      <c r="J3" s="58" t="s">
        <v>2</v>
      </c>
      <c r="K3" s="58"/>
      <c r="L3" s="58"/>
      <c r="M3" s="58"/>
      <c r="N3" s="58"/>
      <c r="O3" s="58"/>
      <c r="P3" s="58"/>
      <c r="Q3" s="58"/>
      <c r="R3" s="58"/>
    </row>
    <row r="4" s="4" customFormat="1" ht="24" customHeight="1" spans="1:18">
      <c r="A4" s="39" t="s">
        <v>3</v>
      </c>
      <c r="B4" s="39" t="s">
        <v>4</v>
      </c>
      <c r="C4" s="39" t="s">
        <v>5</v>
      </c>
      <c r="D4" s="40"/>
      <c r="E4" s="40"/>
      <c r="F4" s="39"/>
      <c r="G4" s="39" t="s">
        <v>6</v>
      </c>
      <c r="H4" s="39"/>
      <c r="I4" s="39" t="s">
        <v>7</v>
      </c>
      <c r="J4" s="39" t="s">
        <v>8</v>
      </c>
      <c r="K4" s="59" t="s">
        <v>9</v>
      </c>
      <c r="L4" s="60" t="s">
        <v>10</v>
      </c>
      <c r="M4" s="61"/>
      <c r="N4" s="39" t="s">
        <v>11</v>
      </c>
      <c r="O4" s="39" t="s">
        <v>12</v>
      </c>
      <c r="P4" s="62" t="s">
        <v>13</v>
      </c>
      <c r="Q4" s="62"/>
      <c r="R4" s="39" t="s">
        <v>14</v>
      </c>
    </row>
    <row r="5" s="4" customFormat="1" ht="31" customHeight="1" spans="1:18">
      <c r="A5" s="39"/>
      <c r="B5" s="39"/>
      <c r="C5" s="39" t="s">
        <v>15</v>
      </c>
      <c r="D5" s="39" t="s">
        <v>16</v>
      </c>
      <c r="E5" s="39" t="s">
        <v>17</v>
      </c>
      <c r="F5" s="41" t="s">
        <v>18</v>
      </c>
      <c r="G5" s="39" t="s">
        <v>19</v>
      </c>
      <c r="H5" s="39" t="s">
        <v>20</v>
      </c>
      <c r="I5" s="39"/>
      <c r="J5" s="39"/>
      <c r="K5" s="63"/>
      <c r="L5" s="39" t="s">
        <v>21</v>
      </c>
      <c r="M5" s="39" t="s">
        <v>22</v>
      </c>
      <c r="N5" s="39"/>
      <c r="O5" s="39"/>
      <c r="P5" s="62" t="s">
        <v>23</v>
      </c>
      <c r="Q5" s="62" t="s">
        <v>24</v>
      </c>
      <c r="R5" s="39"/>
    </row>
    <row r="6" s="3" customFormat="1" ht="24" customHeight="1" spans="1:18">
      <c r="A6" s="42"/>
      <c r="B6" s="42" t="s">
        <v>25</v>
      </c>
      <c r="C6" s="42"/>
      <c r="D6" s="43"/>
      <c r="E6" s="43"/>
      <c r="F6" s="42"/>
      <c r="G6" s="42">
        <f>G7+G73+G187+G234</f>
        <v>20431.47</v>
      </c>
      <c r="H6" s="42">
        <f>H7+H73+H187+H234</f>
        <v>16057.04</v>
      </c>
      <c r="I6" s="42"/>
      <c r="J6" s="42">
        <f>SUM(J7:J237)</f>
        <v>9591.68</v>
      </c>
      <c r="K6" s="42"/>
      <c r="L6" s="42">
        <f>SUM(L7:L237)</f>
        <v>2765.88</v>
      </c>
      <c r="M6" s="42">
        <f>SUM(M7:M237)</f>
        <v>817.03</v>
      </c>
      <c r="N6" s="42"/>
      <c r="O6" s="42"/>
      <c r="P6" s="64"/>
      <c r="Q6" s="64"/>
      <c r="R6" s="44"/>
    </row>
    <row r="7" s="3" customFormat="1" ht="39" customHeight="1" spans="1:18">
      <c r="A7" s="42"/>
      <c r="B7" s="42" t="s">
        <v>26</v>
      </c>
      <c r="C7" s="42"/>
      <c r="D7" s="43"/>
      <c r="E7" s="43"/>
      <c r="F7" s="42"/>
      <c r="G7" s="42">
        <f>G8+G51</f>
        <v>4590.47</v>
      </c>
      <c r="H7" s="42">
        <f>H8+H51</f>
        <v>3624.57</v>
      </c>
      <c r="I7" s="65"/>
      <c r="J7" s="42"/>
      <c r="K7" s="43"/>
      <c r="L7" s="42"/>
      <c r="M7" s="42"/>
      <c r="N7" s="42"/>
      <c r="O7" s="42"/>
      <c r="P7" s="64"/>
      <c r="Q7" s="64"/>
      <c r="R7" s="44"/>
    </row>
    <row r="8" s="3" customFormat="1" ht="25" customHeight="1" spans="1:18">
      <c r="A8" s="42"/>
      <c r="B8" s="42" t="s">
        <v>27</v>
      </c>
      <c r="C8" s="42"/>
      <c r="D8" s="43"/>
      <c r="E8" s="43"/>
      <c r="F8" s="42"/>
      <c r="G8" s="42">
        <f>G9+G22+G31+G39</f>
        <v>3532</v>
      </c>
      <c r="H8" s="42">
        <f>H9+H22+H31+H39</f>
        <v>2572.1</v>
      </c>
      <c r="I8" s="42"/>
      <c r="J8" s="42"/>
      <c r="K8" s="43"/>
      <c r="L8" s="42"/>
      <c r="M8" s="42"/>
      <c r="N8" s="42"/>
      <c r="O8" s="42"/>
      <c r="P8" s="64"/>
      <c r="Q8" s="64"/>
      <c r="R8" s="44"/>
    </row>
    <row r="9" s="3" customFormat="1" ht="57" customHeight="1" spans="1:18">
      <c r="A9" s="42"/>
      <c r="B9" s="42" t="s">
        <v>28</v>
      </c>
      <c r="C9" s="42"/>
      <c r="D9" s="43" t="s">
        <v>29</v>
      </c>
      <c r="E9" s="43"/>
      <c r="F9" s="42"/>
      <c r="G9" s="42">
        <f>SUM(G10:G21)</f>
        <v>1384</v>
      </c>
      <c r="H9" s="42">
        <f>SUM(H10:H21)</f>
        <v>996.98</v>
      </c>
      <c r="I9" s="42"/>
      <c r="J9" s="42"/>
      <c r="K9" s="43"/>
      <c r="L9" s="42"/>
      <c r="M9" s="42"/>
      <c r="N9" s="42"/>
      <c r="O9" s="42"/>
      <c r="P9" s="64"/>
      <c r="Q9" s="64"/>
      <c r="R9" s="44"/>
    </row>
    <row r="10" s="5" customFormat="1" ht="53" customHeight="1" spans="1:18">
      <c r="A10" s="44">
        <v>1</v>
      </c>
      <c r="B10" s="44" t="s">
        <v>30</v>
      </c>
      <c r="C10" s="44" t="s">
        <v>31</v>
      </c>
      <c r="D10" s="45" t="s">
        <v>32</v>
      </c>
      <c r="E10" s="45" t="s">
        <v>33</v>
      </c>
      <c r="F10" s="44" t="s">
        <v>34</v>
      </c>
      <c r="G10" s="46">
        <v>150</v>
      </c>
      <c r="H10" s="46">
        <v>100</v>
      </c>
      <c r="I10" s="44" t="s">
        <v>35</v>
      </c>
      <c r="J10" s="44"/>
      <c r="K10" s="45" t="s">
        <v>36</v>
      </c>
      <c r="L10" s="44"/>
      <c r="M10" s="44"/>
      <c r="N10" s="44" t="s">
        <v>37</v>
      </c>
      <c r="O10" s="44" t="s">
        <v>38</v>
      </c>
      <c r="P10" s="44"/>
      <c r="Q10" s="44">
        <v>30</v>
      </c>
      <c r="R10" s="44"/>
    </row>
    <row r="11" s="5" customFormat="1" ht="53" customHeight="1" spans="1:18">
      <c r="A11" s="44">
        <v>2</v>
      </c>
      <c r="B11" s="44" t="s">
        <v>39</v>
      </c>
      <c r="C11" s="44" t="s">
        <v>40</v>
      </c>
      <c r="D11" s="45" t="s">
        <v>32</v>
      </c>
      <c r="E11" s="45" t="s">
        <v>33</v>
      </c>
      <c r="F11" s="44" t="s">
        <v>34</v>
      </c>
      <c r="G11" s="46">
        <v>155</v>
      </c>
      <c r="H11" s="46">
        <v>100</v>
      </c>
      <c r="I11" s="44" t="s">
        <v>35</v>
      </c>
      <c r="J11" s="44"/>
      <c r="K11" s="45" t="s">
        <v>41</v>
      </c>
      <c r="L11" s="44"/>
      <c r="M11" s="44"/>
      <c r="N11" s="44" t="s">
        <v>37</v>
      </c>
      <c r="O11" s="44" t="s">
        <v>42</v>
      </c>
      <c r="P11" s="44">
        <v>1</v>
      </c>
      <c r="Q11" s="44">
        <v>23</v>
      </c>
      <c r="R11" s="44"/>
    </row>
    <row r="12" s="6" customFormat="1" ht="53" customHeight="1" spans="1:18">
      <c r="A12" s="44">
        <v>3</v>
      </c>
      <c r="B12" s="44" t="s">
        <v>43</v>
      </c>
      <c r="C12" s="44" t="s">
        <v>44</v>
      </c>
      <c r="D12" s="45" t="s">
        <v>45</v>
      </c>
      <c r="E12" s="45" t="s">
        <v>46</v>
      </c>
      <c r="F12" s="44" t="s">
        <v>34</v>
      </c>
      <c r="G12" s="46">
        <v>140</v>
      </c>
      <c r="H12" s="46">
        <v>90</v>
      </c>
      <c r="I12" s="44" t="s">
        <v>35</v>
      </c>
      <c r="J12" s="44"/>
      <c r="K12" s="45" t="s">
        <v>47</v>
      </c>
      <c r="L12" s="44">
        <v>90</v>
      </c>
      <c r="M12" s="44"/>
      <c r="N12" s="44" t="s">
        <v>37</v>
      </c>
      <c r="O12" s="44" t="s">
        <v>48</v>
      </c>
      <c r="P12" s="66"/>
      <c r="Q12" s="66">
        <v>23</v>
      </c>
      <c r="R12" s="47"/>
    </row>
    <row r="13" s="7" customFormat="1" ht="53" customHeight="1" spans="1:18">
      <c r="A13" s="44">
        <v>4</v>
      </c>
      <c r="B13" s="44" t="s">
        <v>49</v>
      </c>
      <c r="C13" s="44" t="s">
        <v>50</v>
      </c>
      <c r="D13" s="45" t="s">
        <v>51</v>
      </c>
      <c r="E13" s="45" t="s">
        <v>46</v>
      </c>
      <c r="F13" s="44" t="s">
        <v>34</v>
      </c>
      <c r="G13" s="44">
        <v>75</v>
      </c>
      <c r="H13" s="44">
        <v>45</v>
      </c>
      <c r="I13" s="44" t="s">
        <v>35</v>
      </c>
      <c r="J13" s="67"/>
      <c r="K13" s="45" t="s">
        <v>52</v>
      </c>
      <c r="L13" s="44"/>
      <c r="M13" s="44"/>
      <c r="N13" s="44" t="s">
        <v>37</v>
      </c>
      <c r="O13" s="44" t="s">
        <v>53</v>
      </c>
      <c r="P13" s="44"/>
      <c r="Q13" s="44">
        <v>20</v>
      </c>
      <c r="R13" s="55"/>
    </row>
    <row r="14" s="7" customFormat="1" ht="56" customHeight="1" spans="1:18">
      <c r="A14" s="44">
        <v>5</v>
      </c>
      <c r="B14" s="44" t="s">
        <v>54</v>
      </c>
      <c r="C14" s="44" t="s">
        <v>55</v>
      </c>
      <c r="D14" s="45" t="s">
        <v>56</v>
      </c>
      <c r="E14" s="45" t="s">
        <v>46</v>
      </c>
      <c r="F14" s="44" t="s">
        <v>34</v>
      </c>
      <c r="G14" s="44">
        <v>40</v>
      </c>
      <c r="H14" s="44">
        <v>25</v>
      </c>
      <c r="I14" s="44" t="s">
        <v>35</v>
      </c>
      <c r="J14" s="44"/>
      <c r="K14" s="45" t="s">
        <v>57</v>
      </c>
      <c r="L14" s="44">
        <v>25</v>
      </c>
      <c r="M14" s="44"/>
      <c r="N14" s="44" t="s">
        <v>37</v>
      </c>
      <c r="O14" s="44" t="s">
        <v>58</v>
      </c>
      <c r="P14" s="44"/>
      <c r="Q14" s="44">
        <v>15</v>
      </c>
      <c r="R14" s="55"/>
    </row>
    <row r="15" s="7" customFormat="1" ht="60" customHeight="1" spans="1:18">
      <c r="A15" s="44">
        <v>6</v>
      </c>
      <c r="B15" s="44" t="s">
        <v>59</v>
      </c>
      <c r="C15" s="44" t="s">
        <v>60</v>
      </c>
      <c r="D15" s="45" t="s">
        <v>61</v>
      </c>
      <c r="E15" s="45" t="s">
        <v>62</v>
      </c>
      <c r="F15" s="44" t="s">
        <v>34</v>
      </c>
      <c r="G15" s="44">
        <v>60</v>
      </c>
      <c r="H15" s="44">
        <v>35</v>
      </c>
      <c r="I15" s="44" t="s">
        <v>35</v>
      </c>
      <c r="J15" s="44"/>
      <c r="K15" s="45" t="s">
        <v>63</v>
      </c>
      <c r="L15" s="44">
        <v>35</v>
      </c>
      <c r="M15" s="44"/>
      <c r="N15" s="44" t="s">
        <v>37</v>
      </c>
      <c r="O15" s="44" t="s">
        <v>64</v>
      </c>
      <c r="P15" s="44"/>
      <c r="Q15" s="44">
        <v>10</v>
      </c>
      <c r="R15" s="55"/>
    </row>
    <row r="16" s="7" customFormat="1" ht="60" customHeight="1" spans="1:18">
      <c r="A16" s="44">
        <v>7</v>
      </c>
      <c r="B16" s="44" t="s">
        <v>65</v>
      </c>
      <c r="C16" s="44" t="s">
        <v>66</v>
      </c>
      <c r="D16" s="45" t="s">
        <v>67</v>
      </c>
      <c r="E16" s="45" t="s">
        <v>68</v>
      </c>
      <c r="F16" s="44" t="s">
        <v>34</v>
      </c>
      <c r="G16" s="44">
        <v>148</v>
      </c>
      <c r="H16" s="44">
        <v>99.58</v>
      </c>
      <c r="I16" s="44" t="s">
        <v>35</v>
      </c>
      <c r="J16" s="44"/>
      <c r="K16" s="45" t="s">
        <v>69</v>
      </c>
      <c r="L16" s="44"/>
      <c r="M16" s="44"/>
      <c r="N16" s="44" t="s">
        <v>70</v>
      </c>
      <c r="O16" s="44" t="s">
        <v>71</v>
      </c>
      <c r="P16" s="68"/>
      <c r="Q16" s="44">
        <v>28</v>
      </c>
      <c r="R16" s="55"/>
    </row>
    <row r="17" s="7" customFormat="1" ht="60" customHeight="1" spans="1:18">
      <c r="A17" s="44">
        <v>8</v>
      </c>
      <c r="B17" s="44" t="s">
        <v>72</v>
      </c>
      <c r="C17" s="44" t="s">
        <v>73</v>
      </c>
      <c r="D17" s="45" t="s">
        <v>74</v>
      </c>
      <c r="E17" s="45" t="s">
        <v>68</v>
      </c>
      <c r="F17" s="44" t="s">
        <v>34</v>
      </c>
      <c r="G17" s="44">
        <v>93</v>
      </c>
      <c r="H17" s="44">
        <v>70</v>
      </c>
      <c r="I17" s="44" t="s">
        <v>35</v>
      </c>
      <c r="J17" s="44"/>
      <c r="K17" s="45" t="s">
        <v>75</v>
      </c>
      <c r="L17" s="44"/>
      <c r="M17" s="44"/>
      <c r="N17" s="44" t="s">
        <v>70</v>
      </c>
      <c r="O17" s="44" t="s">
        <v>76</v>
      </c>
      <c r="P17" s="68"/>
      <c r="Q17" s="44">
        <v>12</v>
      </c>
      <c r="R17" s="55"/>
    </row>
    <row r="18" s="7" customFormat="1" ht="60" customHeight="1" spans="1:18">
      <c r="A18" s="44">
        <v>9</v>
      </c>
      <c r="B18" s="47" t="s">
        <v>77</v>
      </c>
      <c r="C18" s="44" t="s">
        <v>78</v>
      </c>
      <c r="D18" s="48" t="s">
        <v>79</v>
      </c>
      <c r="E18" s="48" t="s">
        <v>80</v>
      </c>
      <c r="F18" s="44" t="s">
        <v>81</v>
      </c>
      <c r="G18" s="44">
        <v>72</v>
      </c>
      <c r="H18" s="44">
        <v>72</v>
      </c>
      <c r="I18" s="44" t="s">
        <v>35</v>
      </c>
      <c r="J18" s="44"/>
      <c r="K18" s="45" t="s">
        <v>82</v>
      </c>
      <c r="L18" s="44">
        <v>72</v>
      </c>
      <c r="M18" s="44"/>
      <c r="N18" s="44" t="s">
        <v>70</v>
      </c>
      <c r="O18" s="44" t="s">
        <v>83</v>
      </c>
      <c r="P18" s="69">
        <v>1</v>
      </c>
      <c r="Q18" s="69">
        <v>20</v>
      </c>
      <c r="R18" s="55"/>
    </row>
    <row r="19" s="7" customFormat="1" ht="71" customHeight="1" spans="1:18">
      <c r="A19" s="44">
        <v>10</v>
      </c>
      <c r="B19" s="44" t="s">
        <v>84</v>
      </c>
      <c r="C19" s="44" t="s">
        <v>85</v>
      </c>
      <c r="D19" s="45" t="s">
        <v>86</v>
      </c>
      <c r="E19" s="45" t="s">
        <v>68</v>
      </c>
      <c r="F19" s="44" t="s">
        <v>34</v>
      </c>
      <c r="G19" s="44">
        <v>96</v>
      </c>
      <c r="H19" s="44">
        <v>82.4</v>
      </c>
      <c r="I19" s="44" t="s">
        <v>35</v>
      </c>
      <c r="J19" s="44"/>
      <c r="K19" s="45" t="s">
        <v>87</v>
      </c>
      <c r="L19" s="44">
        <v>82.4</v>
      </c>
      <c r="M19" s="44"/>
      <c r="N19" s="44" t="s">
        <v>70</v>
      </c>
      <c r="O19" s="44" t="s">
        <v>88</v>
      </c>
      <c r="P19" s="68"/>
      <c r="Q19" s="44">
        <v>24</v>
      </c>
      <c r="R19" s="55"/>
    </row>
    <row r="20" s="7" customFormat="1" ht="89" customHeight="1" spans="1:18">
      <c r="A20" s="44">
        <v>11</v>
      </c>
      <c r="B20" s="44" t="s">
        <v>89</v>
      </c>
      <c r="C20" s="44" t="s">
        <v>90</v>
      </c>
      <c r="D20" s="45" t="s">
        <v>91</v>
      </c>
      <c r="E20" s="45" t="s">
        <v>92</v>
      </c>
      <c r="F20" s="44" t="s">
        <v>34</v>
      </c>
      <c r="G20" s="44">
        <v>280</v>
      </c>
      <c r="H20" s="44">
        <v>218</v>
      </c>
      <c r="I20" s="44" t="s">
        <v>35</v>
      </c>
      <c r="J20" s="44"/>
      <c r="K20" s="45" t="s">
        <v>93</v>
      </c>
      <c r="L20" s="44">
        <v>218</v>
      </c>
      <c r="M20" s="44"/>
      <c r="N20" s="44" t="s">
        <v>37</v>
      </c>
      <c r="O20" s="44" t="s">
        <v>94</v>
      </c>
      <c r="P20" s="69"/>
      <c r="Q20" s="66">
        <v>27</v>
      </c>
      <c r="R20" s="55"/>
    </row>
    <row r="21" s="7" customFormat="1" ht="68" customHeight="1" spans="1:18">
      <c r="A21" s="44">
        <v>12</v>
      </c>
      <c r="B21" s="44" t="s">
        <v>95</v>
      </c>
      <c r="C21" s="44" t="s">
        <v>96</v>
      </c>
      <c r="D21" s="45" t="s">
        <v>97</v>
      </c>
      <c r="E21" s="45" t="s">
        <v>68</v>
      </c>
      <c r="F21" s="44" t="s">
        <v>34</v>
      </c>
      <c r="G21" s="44">
        <v>75</v>
      </c>
      <c r="H21" s="44">
        <v>60</v>
      </c>
      <c r="I21" s="44" t="s">
        <v>35</v>
      </c>
      <c r="J21" s="44"/>
      <c r="K21" s="45" t="s">
        <v>98</v>
      </c>
      <c r="L21" s="44"/>
      <c r="M21" s="44"/>
      <c r="N21" s="44" t="s">
        <v>70</v>
      </c>
      <c r="O21" s="44" t="s">
        <v>99</v>
      </c>
      <c r="P21" s="44">
        <v>1</v>
      </c>
      <c r="Q21" s="44">
        <v>23</v>
      </c>
      <c r="R21" s="55"/>
    </row>
    <row r="22" s="3" customFormat="1" ht="43" customHeight="1" spans="1:18">
      <c r="A22" s="44"/>
      <c r="B22" s="43" t="s">
        <v>100</v>
      </c>
      <c r="C22" s="42"/>
      <c r="D22" s="43" t="s">
        <v>101</v>
      </c>
      <c r="E22" s="43"/>
      <c r="F22" s="42"/>
      <c r="G22" s="42">
        <f>SUM(G23:G30)</f>
        <v>684</v>
      </c>
      <c r="H22" s="42">
        <f>SUM(H23:H30)</f>
        <v>518</v>
      </c>
      <c r="I22" s="44"/>
      <c r="J22" s="42"/>
      <c r="K22" s="43"/>
      <c r="L22" s="42"/>
      <c r="M22" s="42"/>
      <c r="N22" s="42"/>
      <c r="O22" s="42"/>
      <c r="P22" s="64"/>
      <c r="Q22" s="64"/>
      <c r="R22" s="44"/>
    </row>
    <row r="23" s="6" customFormat="1" ht="50" customHeight="1" spans="1:18">
      <c r="A23" s="44">
        <v>13</v>
      </c>
      <c r="B23" s="44" t="s">
        <v>102</v>
      </c>
      <c r="C23" s="44" t="s">
        <v>103</v>
      </c>
      <c r="D23" s="45" t="s">
        <v>104</v>
      </c>
      <c r="E23" s="45" t="s">
        <v>105</v>
      </c>
      <c r="F23" s="44" t="s">
        <v>34</v>
      </c>
      <c r="G23" s="44">
        <v>120</v>
      </c>
      <c r="H23" s="44">
        <v>95</v>
      </c>
      <c r="I23" s="44" t="s">
        <v>35</v>
      </c>
      <c r="J23" s="44"/>
      <c r="K23" s="45" t="s">
        <v>106</v>
      </c>
      <c r="L23" s="44"/>
      <c r="M23" s="44"/>
      <c r="N23" s="44" t="s">
        <v>37</v>
      </c>
      <c r="O23" s="44" t="s">
        <v>107</v>
      </c>
      <c r="P23" s="66">
        <v>1</v>
      </c>
      <c r="Q23" s="66">
        <v>25</v>
      </c>
      <c r="R23" s="47"/>
    </row>
    <row r="24" s="6" customFormat="1" ht="63" customHeight="1" spans="1:18">
      <c r="A24" s="44">
        <v>14</v>
      </c>
      <c r="B24" s="47" t="s">
        <v>108</v>
      </c>
      <c r="C24" s="47" t="s">
        <v>109</v>
      </c>
      <c r="D24" s="48" t="s">
        <v>110</v>
      </c>
      <c r="E24" s="48" t="s">
        <v>111</v>
      </c>
      <c r="F24" s="44" t="s">
        <v>34</v>
      </c>
      <c r="G24" s="46">
        <v>80</v>
      </c>
      <c r="H24" s="46">
        <v>55</v>
      </c>
      <c r="I24" s="44" t="s">
        <v>35</v>
      </c>
      <c r="J24" s="44"/>
      <c r="K24" s="45" t="s">
        <v>112</v>
      </c>
      <c r="L24" s="44"/>
      <c r="M24" s="44"/>
      <c r="N24" s="44" t="s">
        <v>37</v>
      </c>
      <c r="O24" s="44" t="s">
        <v>113</v>
      </c>
      <c r="P24" s="68"/>
      <c r="Q24" s="73">
        <v>19</v>
      </c>
      <c r="R24" s="47"/>
    </row>
    <row r="25" s="7" customFormat="1" ht="65" customHeight="1" spans="1:18">
      <c r="A25" s="44">
        <v>15</v>
      </c>
      <c r="B25" s="44" t="s">
        <v>114</v>
      </c>
      <c r="C25" s="44" t="s">
        <v>115</v>
      </c>
      <c r="D25" s="45" t="s">
        <v>116</v>
      </c>
      <c r="E25" s="45" t="s">
        <v>117</v>
      </c>
      <c r="F25" s="44" t="s">
        <v>34</v>
      </c>
      <c r="G25" s="44">
        <v>60</v>
      </c>
      <c r="H25" s="44">
        <v>45</v>
      </c>
      <c r="I25" s="44" t="s">
        <v>35</v>
      </c>
      <c r="J25" s="44"/>
      <c r="K25" s="45" t="s">
        <v>118</v>
      </c>
      <c r="L25" s="44"/>
      <c r="M25" s="44"/>
      <c r="N25" s="44" t="s">
        <v>37</v>
      </c>
      <c r="O25" s="44" t="s">
        <v>119</v>
      </c>
      <c r="P25" s="44"/>
      <c r="Q25" s="44">
        <v>25</v>
      </c>
      <c r="R25" s="55"/>
    </row>
    <row r="26" s="5" customFormat="1" ht="52" customHeight="1" spans="1:18">
      <c r="A26" s="44">
        <v>16</v>
      </c>
      <c r="B26" s="49" t="s">
        <v>120</v>
      </c>
      <c r="C26" s="50" t="s">
        <v>121</v>
      </c>
      <c r="D26" s="51" t="s">
        <v>122</v>
      </c>
      <c r="E26" s="51" t="s">
        <v>123</v>
      </c>
      <c r="F26" s="47" t="s">
        <v>124</v>
      </c>
      <c r="G26" s="52">
        <v>90</v>
      </c>
      <c r="H26" s="52">
        <v>90</v>
      </c>
      <c r="I26" s="44" t="s">
        <v>35</v>
      </c>
      <c r="J26" s="44">
        <v>90</v>
      </c>
      <c r="K26" s="70" t="s">
        <v>125</v>
      </c>
      <c r="L26" s="53">
        <v>90</v>
      </c>
      <c r="M26" s="53"/>
      <c r="N26" s="47" t="s">
        <v>70</v>
      </c>
      <c r="O26" s="50" t="s">
        <v>126</v>
      </c>
      <c r="P26" s="50">
        <v>1</v>
      </c>
      <c r="Q26" s="50">
        <v>38</v>
      </c>
      <c r="R26" s="44"/>
    </row>
    <row r="27" s="7" customFormat="1" ht="79" customHeight="1" spans="1:18">
      <c r="A27" s="44">
        <v>17</v>
      </c>
      <c r="B27" s="44" t="s">
        <v>127</v>
      </c>
      <c r="C27" s="44" t="s">
        <v>128</v>
      </c>
      <c r="D27" s="45" t="s">
        <v>129</v>
      </c>
      <c r="E27" s="45" t="s">
        <v>130</v>
      </c>
      <c r="F27" s="44" t="s">
        <v>34</v>
      </c>
      <c r="G27" s="44">
        <v>112</v>
      </c>
      <c r="H27" s="44">
        <v>76.27</v>
      </c>
      <c r="I27" s="44" t="s">
        <v>35</v>
      </c>
      <c r="J27" s="44"/>
      <c r="K27" s="45" t="s">
        <v>131</v>
      </c>
      <c r="L27" s="44"/>
      <c r="M27" s="44"/>
      <c r="N27" s="44" t="s">
        <v>70</v>
      </c>
      <c r="O27" s="44" t="s">
        <v>88</v>
      </c>
      <c r="P27" s="66">
        <v>1</v>
      </c>
      <c r="Q27" s="66">
        <v>29</v>
      </c>
      <c r="R27" s="55"/>
    </row>
    <row r="28" s="7" customFormat="1" ht="61" customHeight="1" spans="1:18">
      <c r="A28" s="44">
        <v>18</v>
      </c>
      <c r="B28" s="44" t="s">
        <v>132</v>
      </c>
      <c r="C28" s="44" t="s">
        <v>133</v>
      </c>
      <c r="D28" s="45" t="s">
        <v>134</v>
      </c>
      <c r="E28" s="45" t="s">
        <v>135</v>
      </c>
      <c r="F28" s="44" t="s">
        <v>34</v>
      </c>
      <c r="G28" s="44">
        <v>54</v>
      </c>
      <c r="H28" s="44">
        <v>39.6</v>
      </c>
      <c r="I28" s="44" t="s">
        <v>35</v>
      </c>
      <c r="J28" s="44">
        <v>39.6</v>
      </c>
      <c r="K28" s="45" t="s">
        <v>136</v>
      </c>
      <c r="L28" s="44"/>
      <c r="M28" s="44"/>
      <c r="N28" s="44" t="s">
        <v>70</v>
      </c>
      <c r="O28" s="44" t="s">
        <v>137</v>
      </c>
      <c r="P28" s="69"/>
      <c r="Q28" s="66">
        <v>61</v>
      </c>
      <c r="R28" s="55"/>
    </row>
    <row r="29" s="7" customFormat="1" ht="60" customHeight="1" spans="1:18">
      <c r="A29" s="44">
        <v>19</v>
      </c>
      <c r="B29" s="44" t="s">
        <v>138</v>
      </c>
      <c r="C29" s="44" t="s">
        <v>139</v>
      </c>
      <c r="D29" s="45" t="s">
        <v>140</v>
      </c>
      <c r="E29" s="45" t="s">
        <v>141</v>
      </c>
      <c r="F29" s="44" t="s">
        <v>34</v>
      </c>
      <c r="G29" s="44">
        <v>42</v>
      </c>
      <c r="H29" s="44">
        <v>27.13</v>
      </c>
      <c r="I29" s="44" t="s">
        <v>35</v>
      </c>
      <c r="J29" s="44"/>
      <c r="K29" s="45" t="s">
        <v>142</v>
      </c>
      <c r="L29" s="44"/>
      <c r="M29" s="44"/>
      <c r="N29" s="44" t="s">
        <v>70</v>
      </c>
      <c r="O29" s="44" t="s">
        <v>143</v>
      </c>
      <c r="P29" s="44">
        <v>1</v>
      </c>
      <c r="Q29" s="44">
        <v>20</v>
      </c>
      <c r="R29" s="55"/>
    </row>
    <row r="30" s="7" customFormat="1" ht="94" customHeight="1" spans="1:18">
      <c r="A30" s="44">
        <v>20</v>
      </c>
      <c r="B30" s="44" t="s">
        <v>144</v>
      </c>
      <c r="C30" s="44" t="s">
        <v>145</v>
      </c>
      <c r="D30" s="45" t="s">
        <v>146</v>
      </c>
      <c r="E30" s="45" t="s">
        <v>141</v>
      </c>
      <c r="F30" s="44" t="s">
        <v>34</v>
      </c>
      <c r="G30" s="44">
        <v>126</v>
      </c>
      <c r="H30" s="44">
        <v>90</v>
      </c>
      <c r="I30" s="44" t="s">
        <v>35</v>
      </c>
      <c r="J30" s="44"/>
      <c r="K30" s="45" t="s">
        <v>147</v>
      </c>
      <c r="L30" s="44"/>
      <c r="M30" s="44"/>
      <c r="N30" s="44" t="s">
        <v>70</v>
      </c>
      <c r="O30" s="44" t="s">
        <v>88</v>
      </c>
      <c r="P30" s="66">
        <v>1</v>
      </c>
      <c r="Q30" s="66">
        <v>41</v>
      </c>
      <c r="R30" s="55"/>
    </row>
    <row r="31" s="5" customFormat="1" ht="41" customHeight="1" spans="1:18">
      <c r="A31" s="44"/>
      <c r="B31" s="42" t="s">
        <v>148</v>
      </c>
      <c r="C31" s="42"/>
      <c r="D31" s="43" t="s">
        <v>149</v>
      </c>
      <c r="E31" s="43"/>
      <c r="F31" s="42"/>
      <c r="G31" s="42">
        <f>SUM(G32:G38)</f>
        <v>908</v>
      </c>
      <c r="H31" s="42">
        <f>SUM(H32:H38)</f>
        <v>642.14</v>
      </c>
      <c r="I31" s="44"/>
      <c r="J31" s="42"/>
      <c r="K31" s="43"/>
      <c r="L31" s="42"/>
      <c r="M31" s="42"/>
      <c r="N31" s="42"/>
      <c r="O31" s="42"/>
      <c r="P31" s="64"/>
      <c r="Q31" s="64"/>
      <c r="R31" s="44"/>
    </row>
    <row r="32" s="5" customFormat="1" ht="63" customHeight="1" spans="1:18">
      <c r="A32" s="44">
        <v>21</v>
      </c>
      <c r="B32" s="47" t="s">
        <v>150</v>
      </c>
      <c r="C32" s="44" t="s">
        <v>151</v>
      </c>
      <c r="D32" s="45" t="s">
        <v>152</v>
      </c>
      <c r="E32" s="45" t="s">
        <v>153</v>
      </c>
      <c r="F32" s="44" t="s">
        <v>154</v>
      </c>
      <c r="G32" s="44">
        <v>116</v>
      </c>
      <c r="H32" s="44">
        <v>85</v>
      </c>
      <c r="I32" s="44" t="s">
        <v>35</v>
      </c>
      <c r="J32" s="44"/>
      <c r="K32" s="45" t="s">
        <v>155</v>
      </c>
      <c r="L32" s="44"/>
      <c r="M32" s="44"/>
      <c r="N32" s="44" t="s">
        <v>70</v>
      </c>
      <c r="O32" s="44" t="s">
        <v>156</v>
      </c>
      <c r="P32" s="44">
        <v>1</v>
      </c>
      <c r="Q32" s="44">
        <v>5</v>
      </c>
      <c r="R32" s="44"/>
    </row>
    <row r="33" s="5" customFormat="1" ht="71" customHeight="1" spans="1:18">
      <c r="A33" s="44">
        <v>22</v>
      </c>
      <c r="B33" s="47" t="s">
        <v>157</v>
      </c>
      <c r="C33" s="44" t="s">
        <v>158</v>
      </c>
      <c r="D33" s="48" t="s">
        <v>159</v>
      </c>
      <c r="E33" s="45" t="s">
        <v>160</v>
      </c>
      <c r="F33" s="44" t="s">
        <v>34</v>
      </c>
      <c r="G33" s="44">
        <v>75</v>
      </c>
      <c r="H33" s="44">
        <v>62</v>
      </c>
      <c r="I33" s="44" t="s">
        <v>35</v>
      </c>
      <c r="J33" s="44"/>
      <c r="K33" s="45" t="s">
        <v>161</v>
      </c>
      <c r="L33" s="44"/>
      <c r="M33" s="44"/>
      <c r="N33" s="44" t="s">
        <v>37</v>
      </c>
      <c r="O33" s="44" t="s">
        <v>162</v>
      </c>
      <c r="P33" s="44"/>
      <c r="Q33" s="44">
        <v>20</v>
      </c>
      <c r="R33" s="44"/>
    </row>
    <row r="34" s="7" customFormat="1" ht="51" customHeight="1" spans="1:18">
      <c r="A34" s="44">
        <v>23</v>
      </c>
      <c r="B34" s="44" t="s">
        <v>163</v>
      </c>
      <c r="C34" s="44" t="s">
        <v>164</v>
      </c>
      <c r="D34" s="45" t="s">
        <v>165</v>
      </c>
      <c r="E34" s="45" t="s">
        <v>166</v>
      </c>
      <c r="F34" s="44" t="s">
        <v>34</v>
      </c>
      <c r="G34" s="44">
        <v>95</v>
      </c>
      <c r="H34" s="44">
        <v>60</v>
      </c>
      <c r="I34" s="44" t="s">
        <v>35</v>
      </c>
      <c r="J34" s="44"/>
      <c r="K34" s="45" t="s">
        <v>167</v>
      </c>
      <c r="L34" s="44"/>
      <c r="M34" s="44"/>
      <c r="N34" s="44" t="s">
        <v>37</v>
      </c>
      <c r="O34" s="44" t="s">
        <v>168</v>
      </c>
      <c r="P34" s="44"/>
      <c r="Q34" s="44">
        <v>10</v>
      </c>
      <c r="R34" s="55"/>
    </row>
    <row r="35" s="5" customFormat="1" ht="61" customHeight="1" spans="1:18">
      <c r="A35" s="44">
        <v>24</v>
      </c>
      <c r="B35" s="47" t="s">
        <v>169</v>
      </c>
      <c r="C35" s="47" t="s">
        <v>170</v>
      </c>
      <c r="D35" s="48" t="s">
        <v>171</v>
      </c>
      <c r="E35" s="45" t="s">
        <v>172</v>
      </c>
      <c r="F35" s="44" t="s">
        <v>173</v>
      </c>
      <c r="G35" s="44">
        <v>92</v>
      </c>
      <c r="H35" s="44">
        <v>80</v>
      </c>
      <c r="I35" s="44" t="s">
        <v>35</v>
      </c>
      <c r="J35" s="44"/>
      <c r="K35" s="45" t="s">
        <v>174</v>
      </c>
      <c r="L35" s="44"/>
      <c r="M35" s="44"/>
      <c r="N35" s="44" t="s">
        <v>70</v>
      </c>
      <c r="O35" s="44" t="s">
        <v>175</v>
      </c>
      <c r="P35" s="44">
        <v>1</v>
      </c>
      <c r="Q35" s="44">
        <v>15</v>
      </c>
      <c r="R35" s="44"/>
    </row>
    <row r="36" s="7" customFormat="1" ht="55" customHeight="1" spans="1:18">
      <c r="A36" s="44">
        <v>25</v>
      </c>
      <c r="B36" s="44" t="s">
        <v>176</v>
      </c>
      <c r="C36" s="44" t="s">
        <v>177</v>
      </c>
      <c r="D36" s="45" t="s">
        <v>178</v>
      </c>
      <c r="E36" s="45" t="s">
        <v>179</v>
      </c>
      <c r="F36" s="44" t="s">
        <v>34</v>
      </c>
      <c r="G36" s="44">
        <v>168</v>
      </c>
      <c r="H36" s="44">
        <v>130.93</v>
      </c>
      <c r="I36" s="44" t="s">
        <v>35</v>
      </c>
      <c r="J36" s="44"/>
      <c r="K36" s="45" t="s">
        <v>180</v>
      </c>
      <c r="L36" s="44"/>
      <c r="M36" s="44"/>
      <c r="N36" s="44" t="s">
        <v>70</v>
      </c>
      <c r="O36" s="44" t="s">
        <v>181</v>
      </c>
      <c r="P36" s="66">
        <v>1</v>
      </c>
      <c r="Q36" s="66">
        <v>21</v>
      </c>
      <c r="R36" s="55"/>
    </row>
    <row r="37" s="7" customFormat="1" ht="65" customHeight="1" spans="1:18">
      <c r="A37" s="44">
        <v>26</v>
      </c>
      <c r="B37" s="44" t="s">
        <v>182</v>
      </c>
      <c r="C37" s="44" t="s">
        <v>183</v>
      </c>
      <c r="D37" s="45" t="s">
        <v>184</v>
      </c>
      <c r="E37" s="45" t="s">
        <v>185</v>
      </c>
      <c r="F37" s="44" t="s">
        <v>34</v>
      </c>
      <c r="G37" s="44">
        <v>196</v>
      </c>
      <c r="H37" s="44">
        <v>99.37</v>
      </c>
      <c r="I37" s="44" t="s">
        <v>35</v>
      </c>
      <c r="J37" s="44"/>
      <c r="K37" s="45" t="s">
        <v>186</v>
      </c>
      <c r="L37" s="44"/>
      <c r="M37" s="44"/>
      <c r="N37" s="44" t="s">
        <v>70</v>
      </c>
      <c r="O37" s="44" t="s">
        <v>187</v>
      </c>
      <c r="P37" s="68"/>
      <c r="Q37" s="44">
        <v>19</v>
      </c>
      <c r="R37" s="55"/>
    </row>
    <row r="38" s="7" customFormat="1" ht="54" customHeight="1" spans="1:18">
      <c r="A38" s="44">
        <v>27</v>
      </c>
      <c r="B38" s="44" t="s">
        <v>188</v>
      </c>
      <c r="C38" s="44" t="s">
        <v>170</v>
      </c>
      <c r="D38" s="45" t="s">
        <v>189</v>
      </c>
      <c r="E38" s="45" t="s">
        <v>190</v>
      </c>
      <c r="F38" s="44" t="s">
        <v>34</v>
      </c>
      <c r="G38" s="44">
        <v>166</v>
      </c>
      <c r="H38" s="44">
        <v>124.84</v>
      </c>
      <c r="I38" s="44" t="s">
        <v>35</v>
      </c>
      <c r="J38" s="44"/>
      <c r="K38" s="45" t="s">
        <v>191</v>
      </c>
      <c r="L38" s="44">
        <v>124.84</v>
      </c>
      <c r="M38" s="44">
        <v>124.84</v>
      </c>
      <c r="N38" s="44" t="s">
        <v>70</v>
      </c>
      <c r="O38" s="44" t="s">
        <v>175</v>
      </c>
      <c r="P38" s="66">
        <v>1</v>
      </c>
      <c r="Q38" s="66">
        <v>24</v>
      </c>
      <c r="R38" s="55"/>
    </row>
    <row r="39" s="8" customFormat="1" ht="52" customHeight="1" spans="1:18">
      <c r="A39" s="44"/>
      <c r="B39" s="42" t="s">
        <v>192</v>
      </c>
      <c r="C39" s="42"/>
      <c r="D39" s="43" t="s">
        <v>193</v>
      </c>
      <c r="E39" s="43"/>
      <c r="F39" s="42"/>
      <c r="G39" s="42">
        <f>SUM(G40:G50)</f>
        <v>556</v>
      </c>
      <c r="H39" s="42">
        <f>SUM(H40:H50)</f>
        <v>414.98</v>
      </c>
      <c r="I39" s="44"/>
      <c r="J39" s="42"/>
      <c r="K39" s="43"/>
      <c r="L39" s="42"/>
      <c r="M39" s="42"/>
      <c r="N39" s="42"/>
      <c r="O39" s="42"/>
      <c r="P39" s="64"/>
      <c r="Q39" s="64"/>
      <c r="R39" s="44"/>
    </row>
    <row r="40" s="7" customFormat="1" ht="51" customHeight="1" spans="1:18">
      <c r="A40" s="44">
        <v>28</v>
      </c>
      <c r="B40" s="44" t="s">
        <v>194</v>
      </c>
      <c r="C40" s="44" t="s">
        <v>195</v>
      </c>
      <c r="D40" s="45" t="s">
        <v>196</v>
      </c>
      <c r="E40" s="45" t="s">
        <v>197</v>
      </c>
      <c r="F40" s="44" t="s">
        <v>34</v>
      </c>
      <c r="G40" s="44">
        <v>95</v>
      </c>
      <c r="H40" s="44">
        <v>55</v>
      </c>
      <c r="I40" s="44" t="s">
        <v>35</v>
      </c>
      <c r="J40" s="44"/>
      <c r="K40" s="45" t="s">
        <v>198</v>
      </c>
      <c r="L40" s="44"/>
      <c r="M40" s="44"/>
      <c r="N40" s="44" t="s">
        <v>37</v>
      </c>
      <c r="O40" s="44" t="s">
        <v>199</v>
      </c>
      <c r="P40" s="44"/>
      <c r="Q40" s="44">
        <v>15</v>
      </c>
      <c r="R40" s="55"/>
    </row>
    <row r="41" s="7" customFormat="1" ht="51" customHeight="1" spans="1:18">
      <c r="A41" s="44">
        <v>29</v>
      </c>
      <c r="B41" s="44" t="s">
        <v>200</v>
      </c>
      <c r="C41" s="44" t="s">
        <v>201</v>
      </c>
      <c r="D41" s="45" t="s">
        <v>202</v>
      </c>
      <c r="E41" s="45" t="s">
        <v>203</v>
      </c>
      <c r="F41" s="44" t="s">
        <v>34</v>
      </c>
      <c r="G41" s="44">
        <v>98</v>
      </c>
      <c r="H41" s="44">
        <v>70</v>
      </c>
      <c r="I41" s="44" t="s">
        <v>35</v>
      </c>
      <c r="J41" s="44"/>
      <c r="K41" s="45" t="s">
        <v>204</v>
      </c>
      <c r="L41" s="44"/>
      <c r="M41" s="44"/>
      <c r="N41" s="44" t="s">
        <v>37</v>
      </c>
      <c r="O41" s="44" t="s">
        <v>205</v>
      </c>
      <c r="P41" s="44"/>
      <c r="Q41" s="44">
        <v>18</v>
      </c>
      <c r="R41" s="55"/>
    </row>
    <row r="42" s="7" customFormat="1" ht="51" customHeight="1" spans="1:18">
      <c r="A42" s="44">
        <v>30</v>
      </c>
      <c r="B42" s="44" t="s">
        <v>206</v>
      </c>
      <c r="C42" s="44" t="s">
        <v>207</v>
      </c>
      <c r="D42" s="45" t="s">
        <v>208</v>
      </c>
      <c r="E42" s="45" t="s">
        <v>209</v>
      </c>
      <c r="F42" s="44" t="s">
        <v>210</v>
      </c>
      <c r="G42" s="44">
        <v>35</v>
      </c>
      <c r="H42" s="44">
        <v>35</v>
      </c>
      <c r="I42" s="44" t="s">
        <v>35</v>
      </c>
      <c r="J42" s="44"/>
      <c r="K42" s="45" t="s">
        <v>211</v>
      </c>
      <c r="L42" s="44"/>
      <c r="M42" s="44"/>
      <c r="N42" s="44" t="s">
        <v>37</v>
      </c>
      <c r="O42" s="44" t="s">
        <v>83</v>
      </c>
      <c r="P42" s="44">
        <v>1</v>
      </c>
      <c r="Q42" s="44">
        <v>10</v>
      </c>
      <c r="R42" s="55"/>
    </row>
    <row r="43" s="7" customFormat="1" ht="51" customHeight="1" spans="1:18">
      <c r="A43" s="44">
        <v>31</v>
      </c>
      <c r="B43" s="44" t="s">
        <v>212</v>
      </c>
      <c r="C43" s="44" t="s">
        <v>213</v>
      </c>
      <c r="D43" s="45" t="s">
        <v>214</v>
      </c>
      <c r="E43" s="45" t="s">
        <v>215</v>
      </c>
      <c r="F43" s="44" t="s">
        <v>216</v>
      </c>
      <c r="G43" s="44">
        <v>25</v>
      </c>
      <c r="H43" s="44">
        <v>22</v>
      </c>
      <c r="I43" s="44" t="s">
        <v>35</v>
      </c>
      <c r="J43" s="44"/>
      <c r="K43" s="45" t="s">
        <v>217</v>
      </c>
      <c r="L43" s="44"/>
      <c r="M43" s="44"/>
      <c r="N43" s="44" t="s">
        <v>70</v>
      </c>
      <c r="O43" s="44" t="s">
        <v>218</v>
      </c>
      <c r="P43" s="44">
        <v>1</v>
      </c>
      <c r="Q43" s="44">
        <v>52</v>
      </c>
      <c r="R43" s="55"/>
    </row>
    <row r="44" s="5" customFormat="1" ht="51" customHeight="1" spans="1:18">
      <c r="A44" s="44">
        <v>32</v>
      </c>
      <c r="B44" s="47" t="s">
        <v>219</v>
      </c>
      <c r="C44" s="44" t="s">
        <v>220</v>
      </c>
      <c r="D44" s="45" t="s">
        <v>221</v>
      </c>
      <c r="E44" s="45" t="s">
        <v>222</v>
      </c>
      <c r="F44" s="44" t="s">
        <v>173</v>
      </c>
      <c r="G44" s="44">
        <v>50</v>
      </c>
      <c r="H44" s="44">
        <v>41</v>
      </c>
      <c r="I44" s="44" t="s">
        <v>223</v>
      </c>
      <c r="J44" s="44"/>
      <c r="K44" s="45" t="s">
        <v>224</v>
      </c>
      <c r="L44" s="44"/>
      <c r="M44" s="44"/>
      <c r="N44" s="44" t="s">
        <v>70</v>
      </c>
      <c r="O44" s="44" t="s">
        <v>225</v>
      </c>
      <c r="P44" s="44">
        <v>1</v>
      </c>
      <c r="Q44" s="44">
        <v>36</v>
      </c>
      <c r="R44" s="44"/>
    </row>
    <row r="45" s="7" customFormat="1" ht="67" customHeight="1" spans="1:18">
      <c r="A45" s="44">
        <v>33</v>
      </c>
      <c r="B45" s="44" t="s">
        <v>226</v>
      </c>
      <c r="C45" s="44" t="s">
        <v>227</v>
      </c>
      <c r="D45" s="45" t="s">
        <v>228</v>
      </c>
      <c r="E45" s="45" t="s">
        <v>135</v>
      </c>
      <c r="F45" s="44" t="s">
        <v>34</v>
      </c>
      <c r="G45" s="44">
        <v>24</v>
      </c>
      <c r="H45" s="44">
        <v>17.65</v>
      </c>
      <c r="I45" s="44" t="s">
        <v>35</v>
      </c>
      <c r="J45" s="44">
        <v>17.65</v>
      </c>
      <c r="K45" s="45" t="s">
        <v>229</v>
      </c>
      <c r="L45" s="44"/>
      <c r="M45" s="44"/>
      <c r="N45" s="44" t="s">
        <v>70</v>
      </c>
      <c r="O45" s="44" t="s">
        <v>230</v>
      </c>
      <c r="P45" s="66">
        <v>1</v>
      </c>
      <c r="Q45" s="66">
        <v>22</v>
      </c>
      <c r="R45" s="55"/>
    </row>
    <row r="46" s="7" customFormat="1" ht="59" customHeight="1" spans="1:18">
      <c r="A46" s="44">
        <v>34</v>
      </c>
      <c r="B46" s="44" t="s">
        <v>231</v>
      </c>
      <c r="C46" s="44" t="s">
        <v>232</v>
      </c>
      <c r="D46" s="45" t="s">
        <v>233</v>
      </c>
      <c r="E46" s="45" t="s">
        <v>234</v>
      </c>
      <c r="F46" s="44" t="s">
        <v>34</v>
      </c>
      <c r="G46" s="44">
        <v>60</v>
      </c>
      <c r="H46" s="44">
        <v>41.3</v>
      </c>
      <c r="I46" s="44" t="s">
        <v>223</v>
      </c>
      <c r="J46" s="67"/>
      <c r="K46" s="71" t="s">
        <v>235</v>
      </c>
      <c r="L46" s="44"/>
      <c r="M46" s="44"/>
      <c r="N46" s="44" t="s">
        <v>70</v>
      </c>
      <c r="O46" s="44" t="s">
        <v>236</v>
      </c>
      <c r="P46" s="44">
        <v>1</v>
      </c>
      <c r="Q46" s="44">
        <v>16</v>
      </c>
      <c r="R46" s="55"/>
    </row>
    <row r="47" s="7" customFormat="1" ht="59" customHeight="1" spans="1:18">
      <c r="A47" s="44">
        <v>35</v>
      </c>
      <c r="B47" s="44" t="s">
        <v>237</v>
      </c>
      <c r="C47" s="44" t="s">
        <v>238</v>
      </c>
      <c r="D47" s="45" t="s">
        <v>239</v>
      </c>
      <c r="E47" s="45" t="s">
        <v>240</v>
      </c>
      <c r="F47" s="44" t="s">
        <v>34</v>
      </c>
      <c r="G47" s="44">
        <v>20</v>
      </c>
      <c r="H47" s="44">
        <v>14.16</v>
      </c>
      <c r="I47" s="44" t="s">
        <v>35</v>
      </c>
      <c r="J47" s="44"/>
      <c r="K47" s="45" t="s">
        <v>241</v>
      </c>
      <c r="L47" s="44"/>
      <c r="M47" s="44"/>
      <c r="N47" s="44" t="s">
        <v>70</v>
      </c>
      <c r="O47" s="44" t="s">
        <v>71</v>
      </c>
      <c r="P47" s="68"/>
      <c r="Q47" s="44">
        <v>14</v>
      </c>
      <c r="R47" s="55"/>
    </row>
    <row r="48" s="7" customFormat="1" ht="64" customHeight="1" spans="1:18">
      <c r="A48" s="44">
        <v>36</v>
      </c>
      <c r="B48" s="44" t="s">
        <v>242</v>
      </c>
      <c r="C48" s="44" t="s">
        <v>243</v>
      </c>
      <c r="D48" s="45" t="s">
        <v>244</v>
      </c>
      <c r="E48" s="45" t="s">
        <v>245</v>
      </c>
      <c r="F48" s="44" t="s">
        <v>34</v>
      </c>
      <c r="G48" s="44">
        <v>48</v>
      </c>
      <c r="H48" s="44">
        <v>34.49</v>
      </c>
      <c r="I48" s="44" t="s">
        <v>246</v>
      </c>
      <c r="J48" s="44"/>
      <c r="K48" s="45" t="s">
        <v>247</v>
      </c>
      <c r="L48" s="44"/>
      <c r="M48" s="44"/>
      <c r="N48" s="44" t="s">
        <v>70</v>
      </c>
      <c r="O48" s="44" t="s">
        <v>88</v>
      </c>
      <c r="P48" s="66">
        <v>1</v>
      </c>
      <c r="Q48" s="66">
        <v>9</v>
      </c>
      <c r="R48" s="55"/>
    </row>
    <row r="49" s="7" customFormat="1" ht="60" customHeight="1" spans="1:18">
      <c r="A49" s="44">
        <v>37</v>
      </c>
      <c r="B49" s="44" t="s">
        <v>248</v>
      </c>
      <c r="C49" s="44" t="s">
        <v>249</v>
      </c>
      <c r="D49" s="45" t="s">
        <v>250</v>
      </c>
      <c r="E49" s="45" t="s">
        <v>245</v>
      </c>
      <c r="F49" s="44" t="s">
        <v>34</v>
      </c>
      <c r="G49" s="44">
        <v>56</v>
      </c>
      <c r="H49" s="44">
        <v>39.38</v>
      </c>
      <c r="I49" s="44" t="s">
        <v>35</v>
      </c>
      <c r="J49" s="44"/>
      <c r="K49" s="45" t="s">
        <v>251</v>
      </c>
      <c r="L49" s="44"/>
      <c r="M49" s="44"/>
      <c r="N49" s="44" t="s">
        <v>70</v>
      </c>
      <c r="O49" s="44" t="s">
        <v>88</v>
      </c>
      <c r="P49" s="69"/>
      <c r="Q49" s="66">
        <v>8</v>
      </c>
      <c r="R49" s="55"/>
    </row>
    <row r="50" s="5" customFormat="1" ht="59" customHeight="1" spans="1:18">
      <c r="A50" s="44">
        <v>38</v>
      </c>
      <c r="B50" s="44" t="s">
        <v>252</v>
      </c>
      <c r="C50" s="44" t="s">
        <v>249</v>
      </c>
      <c r="D50" s="45" t="s">
        <v>253</v>
      </c>
      <c r="E50" s="45" t="s">
        <v>245</v>
      </c>
      <c r="F50" s="44" t="s">
        <v>34</v>
      </c>
      <c r="G50" s="44">
        <v>45</v>
      </c>
      <c r="H50" s="44">
        <v>45</v>
      </c>
      <c r="I50" s="44" t="s">
        <v>35</v>
      </c>
      <c r="J50" s="44"/>
      <c r="K50" s="45" t="s">
        <v>254</v>
      </c>
      <c r="L50" s="44"/>
      <c r="M50" s="44"/>
      <c r="N50" s="44" t="s">
        <v>70</v>
      </c>
      <c r="O50" s="44" t="s">
        <v>88</v>
      </c>
      <c r="P50" s="68"/>
      <c r="Q50" s="44">
        <v>20</v>
      </c>
      <c r="R50" s="44"/>
    </row>
    <row r="51" s="3" customFormat="1" ht="44" customHeight="1" spans="1:18">
      <c r="A51" s="44"/>
      <c r="B51" s="42" t="s">
        <v>255</v>
      </c>
      <c r="C51" s="42"/>
      <c r="D51" s="43"/>
      <c r="E51" s="43"/>
      <c r="F51" s="42"/>
      <c r="G51" s="42">
        <f>G52+G61</f>
        <v>1058.47</v>
      </c>
      <c r="H51" s="42">
        <f>H52+H61</f>
        <v>1052.47</v>
      </c>
      <c r="I51" s="44"/>
      <c r="J51" s="42"/>
      <c r="K51" s="43"/>
      <c r="L51" s="42"/>
      <c r="M51" s="42"/>
      <c r="N51" s="42"/>
      <c r="O51" s="42"/>
      <c r="P51" s="64"/>
      <c r="Q51" s="64"/>
      <c r="R51" s="44"/>
    </row>
    <row r="52" s="3" customFormat="1" ht="89" customHeight="1" spans="1:18">
      <c r="A52" s="44"/>
      <c r="B52" s="42" t="s">
        <v>256</v>
      </c>
      <c r="C52" s="42"/>
      <c r="D52" s="43" t="s">
        <v>257</v>
      </c>
      <c r="E52" s="43"/>
      <c r="F52" s="42"/>
      <c r="G52" s="42">
        <f>SUM(G53:G60)</f>
        <v>417</v>
      </c>
      <c r="H52" s="42">
        <f>SUM(H53:H60)</f>
        <v>417</v>
      </c>
      <c r="I52" s="44"/>
      <c r="J52" s="42"/>
      <c r="K52" s="43"/>
      <c r="L52" s="42"/>
      <c r="M52" s="42"/>
      <c r="N52" s="42"/>
      <c r="O52" s="42"/>
      <c r="P52" s="64"/>
      <c r="Q52" s="64"/>
      <c r="R52" s="44"/>
    </row>
    <row r="53" s="5" customFormat="1" ht="52" customHeight="1" spans="1:18">
      <c r="A53" s="44">
        <v>39</v>
      </c>
      <c r="B53" s="44" t="s">
        <v>258</v>
      </c>
      <c r="C53" s="44" t="s">
        <v>259</v>
      </c>
      <c r="D53" s="45" t="s">
        <v>260</v>
      </c>
      <c r="E53" s="45" t="s">
        <v>261</v>
      </c>
      <c r="F53" s="44" t="s">
        <v>210</v>
      </c>
      <c r="G53" s="44">
        <v>60</v>
      </c>
      <c r="H53" s="44">
        <v>60</v>
      </c>
      <c r="I53" s="44" t="s">
        <v>35</v>
      </c>
      <c r="J53" s="44">
        <v>60</v>
      </c>
      <c r="K53" s="45" t="s">
        <v>262</v>
      </c>
      <c r="L53" s="44"/>
      <c r="M53" s="44"/>
      <c r="N53" s="44" t="s">
        <v>263</v>
      </c>
      <c r="O53" s="44" t="s">
        <v>264</v>
      </c>
      <c r="P53" s="44">
        <v>1</v>
      </c>
      <c r="Q53" s="44">
        <v>16</v>
      </c>
      <c r="R53" s="44"/>
    </row>
    <row r="54" s="5" customFormat="1" ht="55" customHeight="1" spans="1:18">
      <c r="A54" s="44">
        <v>40</v>
      </c>
      <c r="B54" s="44" t="s">
        <v>265</v>
      </c>
      <c r="C54" s="44" t="s">
        <v>266</v>
      </c>
      <c r="D54" s="45" t="s">
        <v>267</v>
      </c>
      <c r="E54" s="45" t="s">
        <v>261</v>
      </c>
      <c r="F54" s="44" t="s">
        <v>210</v>
      </c>
      <c r="G54" s="44">
        <v>33</v>
      </c>
      <c r="H54" s="44">
        <v>33</v>
      </c>
      <c r="I54" s="44" t="s">
        <v>35</v>
      </c>
      <c r="J54" s="44">
        <v>33</v>
      </c>
      <c r="K54" s="45" t="s">
        <v>268</v>
      </c>
      <c r="L54" s="44"/>
      <c r="M54" s="44"/>
      <c r="N54" s="44" t="s">
        <v>263</v>
      </c>
      <c r="O54" s="44" t="s">
        <v>269</v>
      </c>
      <c r="P54" s="68"/>
      <c r="Q54" s="44">
        <v>13</v>
      </c>
      <c r="R54" s="44"/>
    </row>
    <row r="55" s="4" customFormat="1" ht="106" customHeight="1" spans="1:18">
      <c r="A55" s="44">
        <v>41</v>
      </c>
      <c r="B55" s="53" t="s">
        <v>270</v>
      </c>
      <c r="C55" s="53" t="s">
        <v>249</v>
      </c>
      <c r="D55" s="54" t="s">
        <v>271</v>
      </c>
      <c r="E55" s="54" t="s">
        <v>261</v>
      </c>
      <c r="F55" s="53" t="s">
        <v>272</v>
      </c>
      <c r="G55" s="53">
        <v>95</v>
      </c>
      <c r="H55" s="53">
        <v>95</v>
      </c>
      <c r="I55" s="44" t="s">
        <v>35</v>
      </c>
      <c r="J55" s="53">
        <v>95</v>
      </c>
      <c r="K55" s="54" t="s">
        <v>273</v>
      </c>
      <c r="L55" s="53">
        <v>95</v>
      </c>
      <c r="M55" s="53"/>
      <c r="N55" s="53" t="s">
        <v>263</v>
      </c>
      <c r="O55" s="53" t="s">
        <v>88</v>
      </c>
      <c r="P55" s="72"/>
      <c r="Q55" s="53">
        <v>22</v>
      </c>
      <c r="R55" s="39"/>
    </row>
    <row r="56" s="5" customFormat="1" ht="63" customHeight="1" spans="1:18">
      <c r="A56" s="44">
        <v>42</v>
      </c>
      <c r="B56" s="44" t="s">
        <v>274</v>
      </c>
      <c r="C56" s="44" t="s">
        <v>275</v>
      </c>
      <c r="D56" s="45" t="s">
        <v>276</v>
      </c>
      <c r="E56" s="45" t="s">
        <v>277</v>
      </c>
      <c r="F56" s="44" t="s">
        <v>210</v>
      </c>
      <c r="G56" s="44">
        <v>15</v>
      </c>
      <c r="H56" s="44">
        <v>15</v>
      </c>
      <c r="I56" s="44" t="s">
        <v>35</v>
      </c>
      <c r="J56" s="44">
        <v>15</v>
      </c>
      <c r="K56" s="45" t="s">
        <v>278</v>
      </c>
      <c r="L56" s="44"/>
      <c r="M56" s="44"/>
      <c r="N56" s="44" t="s">
        <v>263</v>
      </c>
      <c r="O56" s="44" t="s">
        <v>279</v>
      </c>
      <c r="P56" s="44"/>
      <c r="Q56" s="44">
        <v>15</v>
      </c>
      <c r="R56" s="55"/>
    </row>
    <row r="57" s="5" customFormat="1" ht="58" customHeight="1" spans="1:18">
      <c r="A57" s="44">
        <v>43</v>
      </c>
      <c r="B57" s="44" t="s">
        <v>280</v>
      </c>
      <c r="C57" s="44" t="s">
        <v>281</v>
      </c>
      <c r="D57" s="45" t="s">
        <v>282</v>
      </c>
      <c r="E57" s="45" t="s">
        <v>277</v>
      </c>
      <c r="F57" s="44" t="s">
        <v>283</v>
      </c>
      <c r="G57" s="44">
        <v>19</v>
      </c>
      <c r="H57" s="44">
        <v>19</v>
      </c>
      <c r="I57" s="44" t="s">
        <v>35</v>
      </c>
      <c r="J57" s="44">
        <v>19</v>
      </c>
      <c r="K57" s="45" t="s">
        <v>284</v>
      </c>
      <c r="L57" s="44"/>
      <c r="M57" s="44"/>
      <c r="N57" s="44" t="s">
        <v>263</v>
      </c>
      <c r="O57" s="44" t="s">
        <v>285</v>
      </c>
      <c r="P57" s="44"/>
      <c r="Q57" s="44">
        <v>11</v>
      </c>
      <c r="R57" s="55"/>
    </row>
    <row r="58" s="5" customFormat="1" ht="50" customHeight="1" spans="1:18">
      <c r="A58" s="44">
        <v>44</v>
      </c>
      <c r="B58" s="44" t="s">
        <v>286</v>
      </c>
      <c r="C58" s="44" t="s">
        <v>266</v>
      </c>
      <c r="D58" s="45" t="s">
        <v>287</v>
      </c>
      <c r="E58" s="45" t="s">
        <v>261</v>
      </c>
      <c r="F58" s="44" t="s">
        <v>210</v>
      </c>
      <c r="G58" s="44">
        <v>70</v>
      </c>
      <c r="H58" s="44">
        <v>70</v>
      </c>
      <c r="I58" s="44" t="s">
        <v>35</v>
      </c>
      <c r="J58" s="44">
        <v>70</v>
      </c>
      <c r="K58" s="45" t="s">
        <v>288</v>
      </c>
      <c r="L58" s="44"/>
      <c r="M58" s="44"/>
      <c r="N58" s="44" t="s">
        <v>263</v>
      </c>
      <c r="O58" s="44" t="s">
        <v>269</v>
      </c>
      <c r="P58" s="68"/>
      <c r="Q58" s="44">
        <v>15</v>
      </c>
      <c r="R58" s="44"/>
    </row>
    <row r="59" s="5" customFormat="1" ht="50" customHeight="1" spans="1:18">
      <c r="A59" s="44">
        <v>45</v>
      </c>
      <c r="B59" s="44" t="s">
        <v>289</v>
      </c>
      <c r="C59" s="44" t="s">
        <v>213</v>
      </c>
      <c r="D59" s="45" t="s">
        <v>290</v>
      </c>
      <c r="E59" s="45" t="s">
        <v>261</v>
      </c>
      <c r="F59" s="44" t="s">
        <v>210</v>
      </c>
      <c r="G59" s="44">
        <v>90</v>
      </c>
      <c r="H59" s="44">
        <v>90</v>
      </c>
      <c r="I59" s="44" t="s">
        <v>223</v>
      </c>
      <c r="J59" s="44"/>
      <c r="K59" s="45" t="s">
        <v>291</v>
      </c>
      <c r="L59" s="44"/>
      <c r="M59" s="44"/>
      <c r="N59" s="44" t="s">
        <v>263</v>
      </c>
      <c r="O59" s="44" t="s">
        <v>269</v>
      </c>
      <c r="P59" s="44">
        <v>1</v>
      </c>
      <c r="Q59" s="44">
        <v>52</v>
      </c>
      <c r="R59" s="44"/>
    </row>
    <row r="60" s="5" customFormat="1" ht="50" customHeight="1" spans="1:18">
      <c r="A60" s="44">
        <v>46</v>
      </c>
      <c r="B60" s="44" t="s">
        <v>292</v>
      </c>
      <c r="C60" s="44" t="s">
        <v>293</v>
      </c>
      <c r="D60" s="45" t="s">
        <v>294</v>
      </c>
      <c r="E60" s="45" t="s">
        <v>261</v>
      </c>
      <c r="F60" s="44" t="s">
        <v>210</v>
      </c>
      <c r="G60" s="44">
        <v>35</v>
      </c>
      <c r="H60" s="44">
        <v>35</v>
      </c>
      <c r="I60" s="44" t="s">
        <v>35</v>
      </c>
      <c r="J60" s="44">
        <v>35</v>
      </c>
      <c r="K60" s="45" t="s">
        <v>295</v>
      </c>
      <c r="L60" s="44"/>
      <c r="M60" s="44"/>
      <c r="N60" s="44" t="s">
        <v>263</v>
      </c>
      <c r="O60" s="44" t="s">
        <v>99</v>
      </c>
      <c r="P60" s="68"/>
      <c r="Q60" s="44">
        <v>3</v>
      </c>
      <c r="R60" s="44"/>
    </row>
    <row r="61" s="5" customFormat="1" ht="74" customHeight="1" spans="1:18">
      <c r="A61" s="44"/>
      <c r="B61" s="42" t="s">
        <v>296</v>
      </c>
      <c r="C61" s="42"/>
      <c r="D61" s="43" t="s">
        <v>297</v>
      </c>
      <c r="E61" s="43"/>
      <c r="F61" s="42"/>
      <c r="G61" s="42">
        <f>SUM(G62:G72)</f>
        <v>641.47</v>
      </c>
      <c r="H61" s="42">
        <f>SUM(H62:H72)</f>
        <v>635.47</v>
      </c>
      <c r="I61" s="44"/>
      <c r="J61" s="42"/>
      <c r="K61" s="43"/>
      <c r="L61" s="42"/>
      <c r="M61" s="42"/>
      <c r="N61" s="42"/>
      <c r="O61" s="42"/>
      <c r="P61" s="64"/>
      <c r="Q61" s="64"/>
      <c r="R61" s="44"/>
    </row>
    <row r="62" s="5" customFormat="1" ht="46" customHeight="1" spans="1:18">
      <c r="A62" s="44">
        <v>47</v>
      </c>
      <c r="B62" s="44" t="s">
        <v>298</v>
      </c>
      <c r="C62" s="44" t="s">
        <v>299</v>
      </c>
      <c r="D62" s="45" t="s">
        <v>300</v>
      </c>
      <c r="E62" s="45" t="s">
        <v>301</v>
      </c>
      <c r="F62" s="44" t="s">
        <v>210</v>
      </c>
      <c r="G62" s="44">
        <v>113.2</v>
      </c>
      <c r="H62" s="44">
        <v>113.2</v>
      </c>
      <c r="I62" s="44" t="s">
        <v>35</v>
      </c>
      <c r="J62" s="44">
        <v>113.2</v>
      </c>
      <c r="K62" s="45" t="s">
        <v>302</v>
      </c>
      <c r="L62" s="44">
        <v>113.2</v>
      </c>
      <c r="M62" s="44">
        <v>113.2</v>
      </c>
      <c r="N62" s="47" t="s">
        <v>263</v>
      </c>
      <c r="O62" s="44" t="s">
        <v>303</v>
      </c>
      <c r="P62" s="44">
        <v>1</v>
      </c>
      <c r="Q62" s="44">
        <v>72</v>
      </c>
      <c r="R62" s="44"/>
    </row>
    <row r="63" s="9" customFormat="1" ht="46" customHeight="1" spans="1:18">
      <c r="A63" s="44">
        <v>48</v>
      </c>
      <c r="B63" s="44" t="s">
        <v>304</v>
      </c>
      <c r="C63" s="44" t="s">
        <v>305</v>
      </c>
      <c r="D63" s="45" t="s">
        <v>306</v>
      </c>
      <c r="E63" s="45" t="s">
        <v>301</v>
      </c>
      <c r="F63" s="44" t="s">
        <v>210</v>
      </c>
      <c r="G63" s="44">
        <v>10</v>
      </c>
      <c r="H63" s="44">
        <v>10</v>
      </c>
      <c r="I63" s="44" t="s">
        <v>35</v>
      </c>
      <c r="J63" s="44">
        <v>10</v>
      </c>
      <c r="K63" s="45" t="s">
        <v>307</v>
      </c>
      <c r="L63" s="44"/>
      <c r="M63" s="44"/>
      <c r="N63" s="44" t="s">
        <v>263</v>
      </c>
      <c r="O63" s="44" t="s">
        <v>71</v>
      </c>
      <c r="P63" s="68"/>
      <c r="Q63" s="44">
        <v>9</v>
      </c>
      <c r="R63" s="44"/>
    </row>
    <row r="64" s="9" customFormat="1" ht="59" customHeight="1" spans="1:18">
      <c r="A64" s="44">
        <v>49</v>
      </c>
      <c r="B64" s="55" t="s">
        <v>308</v>
      </c>
      <c r="C64" s="56" t="s">
        <v>309</v>
      </c>
      <c r="D64" s="57" t="s">
        <v>310</v>
      </c>
      <c r="E64" s="45" t="s">
        <v>301</v>
      </c>
      <c r="F64" s="44" t="s">
        <v>210</v>
      </c>
      <c r="G64" s="56">
        <v>177.27</v>
      </c>
      <c r="H64" s="56">
        <v>177.27</v>
      </c>
      <c r="I64" s="44" t="s">
        <v>35</v>
      </c>
      <c r="J64" s="56">
        <v>177.27</v>
      </c>
      <c r="K64" s="70" t="s">
        <v>311</v>
      </c>
      <c r="L64" s="53">
        <v>177.27</v>
      </c>
      <c r="M64" s="53">
        <v>177.27</v>
      </c>
      <c r="N64" s="56" t="s">
        <v>263</v>
      </c>
      <c r="O64" s="55" t="s">
        <v>312</v>
      </c>
      <c r="P64" s="56">
        <v>1</v>
      </c>
      <c r="Q64" s="56">
        <v>11</v>
      </c>
      <c r="R64" s="44"/>
    </row>
    <row r="65" s="10" customFormat="1" ht="78" customHeight="1" spans="1:18">
      <c r="A65" s="44">
        <v>50</v>
      </c>
      <c r="B65" s="44" t="s">
        <v>313</v>
      </c>
      <c r="C65" s="44" t="s">
        <v>314</v>
      </c>
      <c r="D65" s="45" t="s">
        <v>315</v>
      </c>
      <c r="E65" s="45" t="s">
        <v>316</v>
      </c>
      <c r="F65" s="44" t="s">
        <v>210</v>
      </c>
      <c r="G65" s="44">
        <v>53</v>
      </c>
      <c r="H65" s="44">
        <v>47</v>
      </c>
      <c r="I65" s="44" t="s">
        <v>35</v>
      </c>
      <c r="J65" s="44">
        <v>47</v>
      </c>
      <c r="K65" s="45" t="s">
        <v>317</v>
      </c>
      <c r="L65" s="44"/>
      <c r="M65" s="44"/>
      <c r="N65" s="44" t="s">
        <v>263</v>
      </c>
      <c r="O65" s="44" t="s">
        <v>99</v>
      </c>
      <c r="P65" s="68"/>
      <c r="Q65" s="68" t="s">
        <v>318</v>
      </c>
      <c r="R65" s="44"/>
    </row>
    <row r="66" s="6" customFormat="1" ht="53" customHeight="1" spans="1:18">
      <c r="A66" s="44">
        <v>51</v>
      </c>
      <c r="B66" s="44" t="s">
        <v>319</v>
      </c>
      <c r="C66" s="44" t="s">
        <v>320</v>
      </c>
      <c r="D66" s="45" t="s">
        <v>321</v>
      </c>
      <c r="E66" s="48" t="s">
        <v>245</v>
      </c>
      <c r="F66" s="44" t="s">
        <v>210</v>
      </c>
      <c r="G66" s="44">
        <v>48</v>
      </c>
      <c r="H66" s="44">
        <v>48</v>
      </c>
      <c r="I66" s="44" t="s">
        <v>35</v>
      </c>
      <c r="J66" s="44">
        <v>48</v>
      </c>
      <c r="K66" s="45" t="s">
        <v>322</v>
      </c>
      <c r="L66" s="44"/>
      <c r="M66" s="44"/>
      <c r="N66" s="44" t="s">
        <v>263</v>
      </c>
      <c r="O66" s="44" t="s">
        <v>143</v>
      </c>
      <c r="P66" s="66">
        <v>1</v>
      </c>
      <c r="Q66" s="66">
        <v>25</v>
      </c>
      <c r="R66" s="47"/>
    </row>
    <row r="67" s="9" customFormat="1" ht="48" customHeight="1" spans="1:18">
      <c r="A67" s="44">
        <v>52</v>
      </c>
      <c r="B67" s="44" t="s">
        <v>323</v>
      </c>
      <c r="C67" s="44" t="s">
        <v>324</v>
      </c>
      <c r="D67" s="45" t="s">
        <v>325</v>
      </c>
      <c r="E67" s="48" t="s">
        <v>245</v>
      </c>
      <c r="F67" s="44" t="s">
        <v>210</v>
      </c>
      <c r="G67" s="44">
        <v>42</v>
      </c>
      <c r="H67" s="44">
        <v>42</v>
      </c>
      <c r="I67" s="44" t="s">
        <v>35</v>
      </c>
      <c r="J67" s="44">
        <v>42</v>
      </c>
      <c r="K67" s="45" t="s">
        <v>326</v>
      </c>
      <c r="L67" s="44"/>
      <c r="M67" s="44"/>
      <c r="N67" s="44" t="s">
        <v>263</v>
      </c>
      <c r="O67" s="44" t="s">
        <v>88</v>
      </c>
      <c r="P67" s="44">
        <v>1</v>
      </c>
      <c r="Q67" s="44">
        <v>15</v>
      </c>
      <c r="R67" s="44"/>
    </row>
    <row r="68" s="6" customFormat="1" ht="66" customHeight="1" spans="1:18">
      <c r="A68" s="44">
        <v>53</v>
      </c>
      <c r="B68" s="44" t="s">
        <v>327</v>
      </c>
      <c r="C68" s="44" t="s">
        <v>328</v>
      </c>
      <c r="D68" s="45" t="s">
        <v>329</v>
      </c>
      <c r="E68" s="48" t="s">
        <v>245</v>
      </c>
      <c r="F68" s="44" t="s">
        <v>210</v>
      </c>
      <c r="G68" s="44">
        <v>41</v>
      </c>
      <c r="H68" s="44">
        <v>41</v>
      </c>
      <c r="I68" s="44" t="s">
        <v>35</v>
      </c>
      <c r="J68" s="44">
        <v>41</v>
      </c>
      <c r="K68" s="45" t="s">
        <v>330</v>
      </c>
      <c r="L68" s="44">
        <v>41</v>
      </c>
      <c r="M68" s="44">
        <v>41</v>
      </c>
      <c r="N68" s="44" t="s">
        <v>263</v>
      </c>
      <c r="O68" s="44" t="s">
        <v>230</v>
      </c>
      <c r="P68" s="68"/>
      <c r="Q68" s="44">
        <v>35</v>
      </c>
      <c r="R68" s="47"/>
    </row>
    <row r="69" s="6" customFormat="1" ht="54" customHeight="1" spans="1:18">
      <c r="A69" s="44">
        <v>54</v>
      </c>
      <c r="B69" s="44" t="s">
        <v>331</v>
      </c>
      <c r="C69" s="44" t="s">
        <v>332</v>
      </c>
      <c r="D69" s="45" t="s">
        <v>333</v>
      </c>
      <c r="E69" s="48" t="s">
        <v>245</v>
      </c>
      <c r="F69" s="44" t="s">
        <v>210</v>
      </c>
      <c r="G69" s="44">
        <v>43</v>
      </c>
      <c r="H69" s="44">
        <v>43</v>
      </c>
      <c r="I69" s="44" t="s">
        <v>35</v>
      </c>
      <c r="J69" s="44">
        <v>43</v>
      </c>
      <c r="K69" s="45" t="s">
        <v>334</v>
      </c>
      <c r="L69" s="44"/>
      <c r="M69" s="44"/>
      <c r="N69" s="44" t="s">
        <v>263</v>
      </c>
      <c r="O69" s="44" t="s">
        <v>335</v>
      </c>
      <c r="P69" s="66"/>
      <c r="Q69" s="66">
        <v>30</v>
      </c>
      <c r="R69" s="47"/>
    </row>
    <row r="70" s="6" customFormat="1" ht="54" customHeight="1" spans="1:18">
      <c r="A70" s="44">
        <v>55</v>
      </c>
      <c r="B70" s="44" t="s">
        <v>336</v>
      </c>
      <c r="C70" s="44" t="s">
        <v>337</v>
      </c>
      <c r="D70" s="45" t="s">
        <v>338</v>
      </c>
      <c r="E70" s="48" t="s">
        <v>245</v>
      </c>
      <c r="F70" s="44" t="s">
        <v>81</v>
      </c>
      <c r="G70" s="44">
        <v>96</v>
      </c>
      <c r="H70" s="44">
        <v>96</v>
      </c>
      <c r="I70" s="44" t="s">
        <v>35</v>
      </c>
      <c r="J70" s="44">
        <v>96</v>
      </c>
      <c r="K70" s="45" t="s">
        <v>339</v>
      </c>
      <c r="L70" s="44"/>
      <c r="M70" s="44"/>
      <c r="N70" s="44" t="s">
        <v>70</v>
      </c>
      <c r="O70" s="44" t="s">
        <v>71</v>
      </c>
      <c r="P70" s="69">
        <v>1</v>
      </c>
      <c r="Q70" s="69">
        <v>32</v>
      </c>
      <c r="R70" s="47"/>
    </row>
    <row r="71" s="6" customFormat="1" ht="65" customHeight="1" spans="1:18">
      <c r="A71" s="44">
        <v>56</v>
      </c>
      <c r="B71" s="44" t="s">
        <v>340</v>
      </c>
      <c r="C71" s="44" t="s">
        <v>341</v>
      </c>
      <c r="D71" s="45" t="s">
        <v>342</v>
      </c>
      <c r="E71" s="48" t="s">
        <v>245</v>
      </c>
      <c r="F71" s="44" t="s">
        <v>210</v>
      </c>
      <c r="G71" s="44">
        <v>11</v>
      </c>
      <c r="H71" s="44">
        <v>11</v>
      </c>
      <c r="I71" s="44" t="s">
        <v>35</v>
      </c>
      <c r="J71" s="44">
        <v>11</v>
      </c>
      <c r="K71" s="45" t="s">
        <v>343</v>
      </c>
      <c r="L71" s="44"/>
      <c r="M71" s="44"/>
      <c r="N71" s="44" t="s">
        <v>70</v>
      </c>
      <c r="O71" s="44" t="s">
        <v>285</v>
      </c>
      <c r="P71" s="68"/>
      <c r="Q71" s="44">
        <v>32</v>
      </c>
      <c r="R71" s="44"/>
    </row>
    <row r="72" s="6" customFormat="1" ht="70" customHeight="1" spans="1:18">
      <c r="A72" s="44">
        <v>57</v>
      </c>
      <c r="B72" s="47" t="s">
        <v>344</v>
      </c>
      <c r="C72" s="47" t="s">
        <v>345</v>
      </c>
      <c r="D72" s="48" t="s">
        <v>346</v>
      </c>
      <c r="E72" s="48" t="s">
        <v>347</v>
      </c>
      <c r="F72" s="44" t="s">
        <v>210</v>
      </c>
      <c r="G72" s="74">
        <v>7</v>
      </c>
      <c r="H72" s="74">
        <v>7</v>
      </c>
      <c r="I72" s="44" t="s">
        <v>35</v>
      </c>
      <c r="J72" s="47">
        <v>7</v>
      </c>
      <c r="K72" s="45" t="s">
        <v>348</v>
      </c>
      <c r="L72" s="44"/>
      <c r="M72" s="44"/>
      <c r="N72" s="44" t="s">
        <v>70</v>
      </c>
      <c r="O72" s="44" t="s">
        <v>71</v>
      </c>
      <c r="P72" s="69"/>
      <c r="Q72" s="44">
        <v>13</v>
      </c>
      <c r="R72" s="44"/>
    </row>
    <row r="73" s="3" customFormat="1" ht="49" customHeight="1" spans="1:18">
      <c r="A73" s="44"/>
      <c r="B73" s="43" t="s">
        <v>349</v>
      </c>
      <c r="C73" s="42"/>
      <c r="D73" s="43"/>
      <c r="E73" s="43"/>
      <c r="F73" s="42"/>
      <c r="G73" s="42">
        <f>G74+G99+G125+G126+G127+G135+G136+G141+G152+G170+G183+G185</f>
        <v>10224</v>
      </c>
      <c r="H73" s="42">
        <f>H74+H99+H125+H126+H127+H135+H136+H141+H152+H170+H183+H185</f>
        <v>7839</v>
      </c>
      <c r="I73" s="44"/>
      <c r="J73" s="42"/>
      <c r="K73" s="43"/>
      <c r="L73" s="42"/>
      <c r="M73" s="42"/>
      <c r="N73" s="42"/>
      <c r="O73" s="42"/>
      <c r="P73" s="64"/>
      <c r="Q73" s="64"/>
      <c r="R73" s="44"/>
    </row>
    <row r="74" s="3" customFormat="1" ht="49" customHeight="1" spans="1:18">
      <c r="A74" s="44"/>
      <c r="B74" s="43" t="s">
        <v>350</v>
      </c>
      <c r="C74" s="42"/>
      <c r="D74" s="43" t="s">
        <v>351</v>
      </c>
      <c r="E74" s="43"/>
      <c r="F74" s="42"/>
      <c r="G74" s="42">
        <f>SUM(G75:G98)</f>
        <v>2329.5</v>
      </c>
      <c r="H74" s="42">
        <f>SUM(H75:H98)</f>
        <v>1749.5</v>
      </c>
      <c r="I74" s="44"/>
      <c r="J74" s="42"/>
      <c r="K74" s="43"/>
      <c r="L74" s="42"/>
      <c r="M74" s="42"/>
      <c r="N74" s="42"/>
      <c r="O74" s="42"/>
      <c r="P74" s="64"/>
      <c r="Q74" s="64"/>
      <c r="R74" s="44"/>
    </row>
    <row r="75" s="11" customFormat="1" ht="186" customHeight="1" spans="1:18">
      <c r="A75" s="44">
        <v>58</v>
      </c>
      <c r="B75" s="44" t="s">
        <v>352</v>
      </c>
      <c r="C75" s="44" t="s">
        <v>353</v>
      </c>
      <c r="D75" s="45" t="s">
        <v>354</v>
      </c>
      <c r="E75" s="45" t="s">
        <v>355</v>
      </c>
      <c r="F75" s="44" t="s">
        <v>356</v>
      </c>
      <c r="G75" s="44">
        <v>166</v>
      </c>
      <c r="H75" s="44">
        <v>146</v>
      </c>
      <c r="I75" s="44" t="s">
        <v>35</v>
      </c>
      <c r="J75" s="44">
        <v>146</v>
      </c>
      <c r="K75" s="45" t="s">
        <v>357</v>
      </c>
      <c r="L75" s="44"/>
      <c r="M75" s="44"/>
      <c r="N75" s="44" t="s">
        <v>70</v>
      </c>
      <c r="O75" s="44" t="s">
        <v>137</v>
      </c>
      <c r="P75" s="44">
        <v>3</v>
      </c>
      <c r="Q75" s="44">
        <v>216</v>
      </c>
      <c r="R75" s="55"/>
    </row>
    <row r="76" s="11" customFormat="1" ht="52" customHeight="1" spans="1:18">
      <c r="A76" s="44">
        <v>59</v>
      </c>
      <c r="B76" s="44" t="s">
        <v>358</v>
      </c>
      <c r="C76" s="44" t="s">
        <v>259</v>
      </c>
      <c r="D76" s="45" t="s">
        <v>359</v>
      </c>
      <c r="E76" s="45" t="s">
        <v>360</v>
      </c>
      <c r="F76" s="44" t="s">
        <v>356</v>
      </c>
      <c r="G76" s="44">
        <v>20</v>
      </c>
      <c r="H76" s="44">
        <v>20</v>
      </c>
      <c r="I76" s="44" t="s">
        <v>35</v>
      </c>
      <c r="J76" s="44">
        <v>20</v>
      </c>
      <c r="K76" s="45" t="s">
        <v>361</v>
      </c>
      <c r="L76" s="44"/>
      <c r="M76" s="44"/>
      <c r="N76" s="44" t="s">
        <v>70</v>
      </c>
      <c r="O76" s="44" t="s">
        <v>264</v>
      </c>
      <c r="P76" s="44">
        <v>1</v>
      </c>
      <c r="Q76" s="44">
        <v>7</v>
      </c>
      <c r="R76" s="55"/>
    </row>
    <row r="77" s="11" customFormat="1" ht="101" customHeight="1" spans="1:18">
      <c r="A77" s="44">
        <v>60</v>
      </c>
      <c r="B77" s="44" t="s">
        <v>362</v>
      </c>
      <c r="C77" s="44" t="s">
        <v>363</v>
      </c>
      <c r="D77" s="45" t="s">
        <v>364</v>
      </c>
      <c r="E77" s="45" t="s">
        <v>365</v>
      </c>
      <c r="F77" s="44" t="s">
        <v>356</v>
      </c>
      <c r="G77" s="44">
        <v>84</v>
      </c>
      <c r="H77" s="44">
        <v>67.4</v>
      </c>
      <c r="I77" s="44" t="s">
        <v>35</v>
      </c>
      <c r="J77" s="44">
        <v>67.4</v>
      </c>
      <c r="K77" s="45" t="s">
        <v>366</v>
      </c>
      <c r="L77" s="44"/>
      <c r="M77" s="44"/>
      <c r="N77" s="44" t="s">
        <v>70</v>
      </c>
      <c r="O77" s="44" t="s">
        <v>99</v>
      </c>
      <c r="P77" s="44">
        <v>1</v>
      </c>
      <c r="Q77" s="44">
        <v>99</v>
      </c>
      <c r="R77" s="55"/>
    </row>
    <row r="78" s="12" customFormat="1" ht="103" customHeight="1" spans="1:18">
      <c r="A78" s="44">
        <v>61</v>
      </c>
      <c r="B78" s="44" t="s">
        <v>367</v>
      </c>
      <c r="C78" s="44" t="s">
        <v>368</v>
      </c>
      <c r="D78" s="45" t="s">
        <v>369</v>
      </c>
      <c r="E78" s="45" t="s">
        <v>370</v>
      </c>
      <c r="F78" s="44" t="s">
        <v>356</v>
      </c>
      <c r="G78" s="44">
        <v>74</v>
      </c>
      <c r="H78" s="44">
        <v>58.5</v>
      </c>
      <c r="I78" s="44" t="s">
        <v>35</v>
      </c>
      <c r="J78" s="44">
        <v>58.5</v>
      </c>
      <c r="K78" s="45" t="s">
        <v>371</v>
      </c>
      <c r="L78" s="44"/>
      <c r="M78" s="44"/>
      <c r="N78" s="44" t="s">
        <v>70</v>
      </c>
      <c r="O78" s="44" t="s">
        <v>285</v>
      </c>
      <c r="P78" s="44">
        <v>3</v>
      </c>
      <c r="Q78" s="44">
        <v>88</v>
      </c>
      <c r="R78" s="44"/>
    </row>
    <row r="79" s="11" customFormat="1" ht="99" customHeight="1" spans="1:18">
      <c r="A79" s="44">
        <v>62</v>
      </c>
      <c r="B79" s="44" t="s">
        <v>372</v>
      </c>
      <c r="C79" s="44" t="s">
        <v>373</v>
      </c>
      <c r="D79" s="45" t="s">
        <v>374</v>
      </c>
      <c r="E79" s="45" t="s">
        <v>375</v>
      </c>
      <c r="F79" s="44" t="s">
        <v>356</v>
      </c>
      <c r="G79" s="44">
        <v>76</v>
      </c>
      <c r="H79" s="44">
        <v>26</v>
      </c>
      <c r="I79" s="44" t="s">
        <v>35</v>
      </c>
      <c r="J79" s="44">
        <v>26</v>
      </c>
      <c r="K79" s="45" t="s">
        <v>376</v>
      </c>
      <c r="L79" s="44"/>
      <c r="M79" s="44"/>
      <c r="N79" s="44" t="s">
        <v>70</v>
      </c>
      <c r="O79" s="44" t="s">
        <v>335</v>
      </c>
      <c r="P79" s="44">
        <v>2</v>
      </c>
      <c r="Q79" s="44">
        <v>69</v>
      </c>
      <c r="R79" s="55"/>
    </row>
    <row r="80" s="11" customFormat="1" ht="208" customHeight="1" spans="1:18">
      <c r="A80" s="44">
        <v>63</v>
      </c>
      <c r="B80" s="44" t="s">
        <v>377</v>
      </c>
      <c r="C80" s="44" t="s">
        <v>378</v>
      </c>
      <c r="D80" s="45" t="s">
        <v>379</v>
      </c>
      <c r="E80" s="45" t="s">
        <v>380</v>
      </c>
      <c r="F80" s="44" t="s">
        <v>356</v>
      </c>
      <c r="G80" s="44">
        <v>146</v>
      </c>
      <c r="H80" s="44">
        <v>95</v>
      </c>
      <c r="I80" s="44" t="s">
        <v>35</v>
      </c>
      <c r="J80" s="44">
        <v>95</v>
      </c>
      <c r="K80" s="45" t="s">
        <v>381</v>
      </c>
      <c r="L80" s="44"/>
      <c r="M80" s="44"/>
      <c r="N80" s="44" t="s">
        <v>70</v>
      </c>
      <c r="O80" s="44" t="s">
        <v>269</v>
      </c>
      <c r="P80" s="44">
        <v>3</v>
      </c>
      <c r="Q80" s="44">
        <v>279</v>
      </c>
      <c r="R80" s="55"/>
    </row>
    <row r="81" s="11" customFormat="1" ht="97" customHeight="1" spans="1:18">
      <c r="A81" s="44">
        <v>64</v>
      </c>
      <c r="B81" s="44" t="s">
        <v>382</v>
      </c>
      <c r="C81" s="44" t="s">
        <v>383</v>
      </c>
      <c r="D81" s="45" t="s">
        <v>384</v>
      </c>
      <c r="E81" s="45" t="s">
        <v>385</v>
      </c>
      <c r="F81" s="44" t="s">
        <v>356</v>
      </c>
      <c r="G81" s="44">
        <v>42</v>
      </c>
      <c r="H81" s="44">
        <v>22</v>
      </c>
      <c r="I81" s="44" t="s">
        <v>35</v>
      </c>
      <c r="J81" s="44">
        <v>22</v>
      </c>
      <c r="K81" s="45" t="s">
        <v>386</v>
      </c>
      <c r="L81" s="44"/>
      <c r="M81" s="44"/>
      <c r="N81" s="44" t="s">
        <v>70</v>
      </c>
      <c r="O81" s="44" t="s">
        <v>126</v>
      </c>
      <c r="P81" s="44">
        <v>2</v>
      </c>
      <c r="Q81" s="44">
        <v>254</v>
      </c>
      <c r="R81" s="55"/>
    </row>
    <row r="82" s="11" customFormat="1" ht="86" customHeight="1" spans="1:18">
      <c r="A82" s="44">
        <v>65</v>
      </c>
      <c r="B82" s="44" t="s">
        <v>387</v>
      </c>
      <c r="C82" s="44" t="s">
        <v>388</v>
      </c>
      <c r="D82" s="45" t="s">
        <v>389</v>
      </c>
      <c r="E82" s="45" t="s">
        <v>390</v>
      </c>
      <c r="F82" s="44" t="s">
        <v>356</v>
      </c>
      <c r="G82" s="44">
        <v>63</v>
      </c>
      <c r="H82" s="44">
        <v>54</v>
      </c>
      <c r="I82" s="44" t="s">
        <v>35</v>
      </c>
      <c r="J82" s="44">
        <v>54</v>
      </c>
      <c r="K82" s="45" t="s">
        <v>391</v>
      </c>
      <c r="L82" s="44"/>
      <c r="M82" s="44"/>
      <c r="N82" s="44" t="s">
        <v>70</v>
      </c>
      <c r="O82" s="44" t="s">
        <v>392</v>
      </c>
      <c r="P82" s="44">
        <v>2</v>
      </c>
      <c r="Q82" s="44">
        <v>127</v>
      </c>
      <c r="R82" s="55"/>
    </row>
    <row r="83" s="11" customFormat="1" ht="91" customHeight="1" spans="1:18">
      <c r="A83" s="44">
        <v>66</v>
      </c>
      <c r="B83" s="44" t="s">
        <v>393</v>
      </c>
      <c r="C83" s="44" t="s">
        <v>394</v>
      </c>
      <c r="D83" s="45" t="s">
        <v>395</v>
      </c>
      <c r="E83" s="45" t="s">
        <v>396</v>
      </c>
      <c r="F83" s="44" t="s">
        <v>356</v>
      </c>
      <c r="G83" s="44">
        <v>142</v>
      </c>
      <c r="H83" s="44">
        <v>87</v>
      </c>
      <c r="I83" s="44" t="s">
        <v>35</v>
      </c>
      <c r="J83" s="44">
        <v>87</v>
      </c>
      <c r="K83" s="45" t="s">
        <v>391</v>
      </c>
      <c r="L83" s="44"/>
      <c r="M83" s="44"/>
      <c r="N83" s="44" t="s">
        <v>70</v>
      </c>
      <c r="O83" s="44" t="s">
        <v>236</v>
      </c>
      <c r="P83" s="44">
        <v>1</v>
      </c>
      <c r="Q83" s="44">
        <v>237</v>
      </c>
      <c r="R83" s="55"/>
    </row>
    <row r="84" s="11" customFormat="1" ht="74" customHeight="1" spans="1:18">
      <c r="A84" s="44">
        <v>67</v>
      </c>
      <c r="B84" s="44" t="s">
        <v>397</v>
      </c>
      <c r="C84" s="44" t="s">
        <v>398</v>
      </c>
      <c r="D84" s="45" t="s">
        <v>399</v>
      </c>
      <c r="E84" s="45" t="s">
        <v>400</v>
      </c>
      <c r="F84" s="44" t="s">
        <v>356</v>
      </c>
      <c r="G84" s="44">
        <v>165</v>
      </c>
      <c r="H84" s="44">
        <v>55</v>
      </c>
      <c r="I84" s="44" t="s">
        <v>35</v>
      </c>
      <c r="J84" s="44">
        <v>55</v>
      </c>
      <c r="K84" s="45" t="s">
        <v>401</v>
      </c>
      <c r="L84" s="44"/>
      <c r="M84" s="44"/>
      <c r="N84" s="44" t="s">
        <v>70</v>
      </c>
      <c r="O84" s="44" t="s">
        <v>88</v>
      </c>
      <c r="P84" s="44">
        <v>3</v>
      </c>
      <c r="Q84" s="44">
        <v>59</v>
      </c>
      <c r="R84" s="55"/>
    </row>
    <row r="85" s="11" customFormat="1" ht="107" customHeight="1" spans="1:18">
      <c r="A85" s="44">
        <v>68</v>
      </c>
      <c r="B85" s="44" t="s">
        <v>402</v>
      </c>
      <c r="C85" s="44" t="s">
        <v>403</v>
      </c>
      <c r="D85" s="45" t="s">
        <v>404</v>
      </c>
      <c r="E85" s="45" t="s">
        <v>405</v>
      </c>
      <c r="F85" s="44" t="s">
        <v>356</v>
      </c>
      <c r="G85" s="44">
        <v>68</v>
      </c>
      <c r="H85" s="44">
        <v>55</v>
      </c>
      <c r="I85" s="44" t="s">
        <v>35</v>
      </c>
      <c r="J85" s="44">
        <v>55</v>
      </c>
      <c r="K85" s="45" t="s">
        <v>406</v>
      </c>
      <c r="L85" s="44"/>
      <c r="M85" s="44"/>
      <c r="N85" s="44" t="s">
        <v>70</v>
      </c>
      <c r="O85" s="44" t="s">
        <v>279</v>
      </c>
      <c r="P85" s="44">
        <v>2</v>
      </c>
      <c r="Q85" s="44">
        <v>82</v>
      </c>
      <c r="R85" s="55"/>
    </row>
    <row r="86" s="11" customFormat="1" ht="80" customHeight="1" spans="1:18">
      <c r="A86" s="44">
        <v>69</v>
      </c>
      <c r="B86" s="44" t="s">
        <v>407</v>
      </c>
      <c r="C86" s="44" t="s">
        <v>408</v>
      </c>
      <c r="D86" s="45" t="s">
        <v>409</v>
      </c>
      <c r="E86" s="45" t="s">
        <v>410</v>
      </c>
      <c r="F86" s="44" t="s">
        <v>356</v>
      </c>
      <c r="G86" s="44">
        <v>43</v>
      </c>
      <c r="H86" s="44">
        <v>43</v>
      </c>
      <c r="I86" s="44" t="s">
        <v>35</v>
      </c>
      <c r="J86" s="44">
        <v>43</v>
      </c>
      <c r="K86" s="45" t="s">
        <v>411</v>
      </c>
      <c r="L86" s="44"/>
      <c r="M86" s="44"/>
      <c r="N86" s="44" t="s">
        <v>70</v>
      </c>
      <c r="O86" s="44" t="s">
        <v>412</v>
      </c>
      <c r="P86" s="44">
        <v>1</v>
      </c>
      <c r="Q86" s="44">
        <v>196</v>
      </c>
      <c r="R86" s="55"/>
    </row>
    <row r="87" s="11" customFormat="1" ht="245" customHeight="1" spans="1:18">
      <c r="A87" s="44">
        <v>70</v>
      </c>
      <c r="B87" s="44" t="s">
        <v>413</v>
      </c>
      <c r="C87" s="44" t="s">
        <v>414</v>
      </c>
      <c r="D87" s="45" t="s">
        <v>415</v>
      </c>
      <c r="E87" s="45" t="s">
        <v>416</v>
      </c>
      <c r="F87" s="44" t="s">
        <v>356</v>
      </c>
      <c r="G87" s="44">
        <v>230.5</v>
      </c>
      <c r="H87" s="44">
        <v>201.5</v>
      </c>
      <c r="I87" s="44" t="s">
        <v>35</v>
      </c>
      <c r="J87" s="44">
        <v>201.5</v>
      </c>
      <c r="K87" s="45" t="s">
        <v>417</v>
      </c>
      <c r="L87" s="44"/>
      <c r="M87" s="44"/>
      <c r="N87" s="44" t="s">
        <v>70</v>
      </c>
      <c r="O87" s="44" t="s">
        <v>143</v>
      </c>
      <c r="P87" s="44">
        <v>5</v>
      </c>
      <c r="Q87" s="44">
        <v>163</v>
      </c>
      <c r="R87" s="55"/>
    </row>
    <row r="88" s="11" customFormat="1" ht="94" customHeight="1" spans="1:18">
      <c r="A88" s="44">
        <v>71</v>
      </c>
      <c r="B88" s="44" t="s">
        <v>418</v>
      </c>
      <c r="C88" s="44" t="s">
        <v>419</v>
      </c>
      <c r="D88" s="45" t="s">
        <v>420</v>
      </c>
      <c r="E88" s="45" t="s">
        <v>421</v>
      </c>
      <c r="F88" s="44" t="s">
        <v>356</v>
      </c>
      <c r="G88" s="44">
        <v>134</v>
      </c>
      <c r="H88" s="44">
        <v>109</v>
      </c>
      <c r="I88" s="44" t="s">
        <v>35</v>
      </c>
      <c r="J88" s="44">
        <v>109</v>
      </c>
      <c r="K88" s="45" t="s">
        <v>422</v>
      </c>
      <c r="L88" s="44"/>
      <c r="M88" s="44"/>
      <c r="N88" s="44" t="s">
        <v>70</v>
      </c>
      <c r="O88" s="44" t="s">
        <v>76</v>
      </c>
      <c r="P88" s="44">
        <v>1</v>
      </c>
      <c r="Q88" s="44">
        <v>156</v>
      </c>
      <c r="R88" s="55"/>
    </row>
    <row r="89" s="11" customFormat="1" ht="60" customHeight="1" spans="1:18">
      <c r="A89" s="44">
        <v>72</v>
      </c>
      <c r="B89" s="44" t="s">
        <v>423</v>
      </c>
      <c r="C89" s="44" t="s">
        <v>424</v>
      </c>
      <c r="D89" s="45" t="s">
        <v>425</v>
      </c>
      <c r="E89" s="45" t="s">
        <v>426</v>
      </c>
      <c r="F89" s="44" t="s">
        <v>356</v>
      </c>
      <c r="G89" s="44">
        <v>88</v>
      </c>
      <c r="H89" s="44">
        <v>32</v>
      </c>
      <c r="I89" s="44" t="s">
        <v>35</v>
      </c>
      <c r="J89" s="44">
        <v>32</v>
      </c>
      <c r="K89" s="45" t="s">
        <v>427</v>
      </c>
      <c r="L89" s="44"/>
      <c r="M89" s="44"/>
      <c r="N89" s="44" t="s">
        <v>70</v>
      </c>
      <c r="O89" s="44" t="s">
        <v>230</v>
      </c>
      <c r="P89" s="44">
        <v>1</v>
      </c>
      <c r="Q89" s="44">
        <v>369</v>
      </c>
      <c r="R89" s="55"/>
    </row>
    <row r="90" s="13" customFormat="1" ht="146" customHeight="1" spans="1:18">
      <c r="A90" s="44">
        <v>73</v>
      </c>
      <c r="B90" s="44" t="s">
        <v>428</v>
      </c>
      <c r="C90" s="44" t="s">
        <v>429</v>
      </c>
      <c r="D90" s="45" t="s">
        <v>430</v>
      </c>
      <c r="E90" s="45" t="s">
        <v>431</v>
      </c>
      <c r="F90" s="44" t="s">
        <v>356</v>
      </c>
      <c r="G90" s="44">
        <v>178</v>
      </c>
      <c r="H90" s="44">
        <v>151.6</v>
      </c>
      <c r="I90" s="44" t="s">
        <v>35</v>
      </c>
      <c r="J90" s="44">
        <v>151.6</v>
      </c>
      <c r="K90" s="45" t="s">
        <v>432</v>
      </c>
      <c r="L90" s="44"/>
      <c r="M90" s="44"/>
      <c r="N90" s="44" t="s">
        <v>70</v>
      </c>
      <c r="O90" s="44" t="s">
        <v>71</v>
      </c>
      <c r="P90" s="44">
        <v>2</v>
      </c>
      <c r="Q90" s="44">
        <v>157</v>
      </c>
      <c r="R90" s="42"/>
    </row>
    <row r="91" s="11" customFormat="1" ht="54" customHeight="1" spans="1:18">
      <c r="A91" s="44">
        <v>74</v>
      </c>
      <c r="B91" s="49" t="s">
        <v>433</v>
      </c>
      <c r="C91" s="49" t="s">
        <v>434</v>
      </c>
      <c r="D91" s="75" t="s">
        <v>435</v>
      </c>
      <c r="E91" s="75" t="s">
        <v>436</v>
      </c>
      <c r="F91" s="44" t="s">
        <v>356</v>
      </c>
      <c r="G91" s="44">
        <v>130</v>
      </c>
      <c r="H91" s="44">
        <v>130</v>
      </c>
      <c r="I91" s="44" t="s">
        <v>35</v>
      </c>
      <c r="J91" s="44">
        <v>130</v>
      </c>
      <c r="K91" s="45" t="s">
        <v>437</v>
      </c>
      <c r="L91" s="44">
        <v>130</v>
      </c>
      <c r="M91" s="44">
        <v>130</v>
      </c>
      <c r="N91" s="44" t="s">
        <v>70</v>
      </c>
      <c r="O91" s="44" t="s">
        <v>438</v>
      </c>
      <c r="P91" s="44">
        <v>1</v>
      </c>
      <c r="Q91" s="44">
        <v>36</v>
      </c>
      <c r="R91" s="55"/>
    </row>
    <row r="92" s="11" customFormat="1" ht="64" customHeight="1" spans="1:18">
      <c r="A92" s="44">
        <v>75</v>
      </c>
      <c r="B92" s="76" t="s">
        <v>439</v>
      </c>
      <c r="C92" s="76" t="s">
        <v>440</v>
      </c>
      <c r="D92" s="77" t="s">
        <v>441</v>
      </c>
      <c r="E92" s="77" t="s">
        <v>442</v>
      </c>
      <c r="F92" s="44" t="s">
        <v>356</v>
      </c>
      <c r="G92" s="78">
        <v>75</v>
      </c>
      <c r="H92" s="79">
        <v>62</v>
      </c>
      <c r="I92" s="44" t="s">
        <v>35</v>
      </c>
      <c r="J92" s="79">
        <v>62</v>
      </c>
      <c r="K92" s="77" t="s">
        <v>443</v>
      </c>
      <c r="L92" s="80"/>
      <c r="M92" s="80"/>
      <c r="N92" s="76" t="s">
        <v>70</v>
      </c>
      <c r="O92" s="76" t="s">
        <v>444</v>
      </c>
      <c r="P92" s="78">
        <v>1</v>
      </c>
      <c r="Q92" s="78">
        <v>33</v>
      </c>
      <c r="R92" s="55"/>
    </row>
    <row r="93" s="11" customFormat="1" ht="112" customHeight="1" spans="1:18">
      <c r="A93" s="44">
        <v>76</v>
      </c>
      <c r="B93" s="44" t="s">
        <v>445</v>
      </c>
      <c r="C93" s="44" t="s">
        <v>446</v>
      </c>
      <c r="D93" s="45" t="s">
        <v>447</v>
      </c>
      <c r="E93" s="45" t="s">
        <v>448</v>
      </c>
      <c r="F93" s="44" t="s">
        <v>356</v>
      </c>
      <c r="G93" s="44">
        <v>218</v>
      </c>
      <c r="H93" s="44">
        <v>168</v>
      </c>
      <c r="I93" s="44" t="s">
        <v>35</v>
      </c>
      <c r="J93" s="44">
        <v>168</v>
      </c>
      <c r="K93" s="45" t="s">
        <v>449</v>
      </c>
      <c r="L93" s="44"/>
      <c r="M93" s="44"/>
      <c r="N93" s="44" t="s">
        <v>70</v>
      </c>
      <c r="O93" s="44" t="s">
        <v>450</v>
      </c>
      <c r="P93" s="44"/>
      <c r="Q93" s="44">
        <v>125</v>
      </c>
      <c r="R93" s="55"/>
    </row>
    <row r="94" s="11" customFormat="1" ht="52" customHeight="1" spans="1:18">
      <c r="A94" s="44">
        <v>77</v>
      </c>
      <c r="B94" s="44" t="s">
        <v>451</v>
      </c>
      <c r="C94" s="44" t="s">
        <v>452</v>
      </c>
      <c r="D94" s="45" t="s">
        <v>453</v>
      </c>
      <c r="E94" s="45" t="s">
        <v>405</v>
      </c>
      <c r="F94" s="44" t="s">
        <v>356</v>
      </c>
      <c r="G94" s="44">
        <v>15</v>
      </c>
      <c r="H94" s="44">
        <v>12.5</v>
      </c>
      <c r="I94" s="44" t="s">
        <v>35</v>
      </c>
      <c r="J94" s="44">
        <v>12.5</v>
      </c>
      <c r="K94" s="45" t="s">
        <v>454</v>
      </c>
      <c r="L94" s="44"/>
      <c r="M94" s="44"/>
      <c r="N94" s="44" t="s">
        <v>70</v>
      </c>
      <c r="O94" s="44" t="s">
        <v>83</v>
      </c>
      <c r="P94" s="44"/>
      <c r="Q94" s="44">
        <v>12</v>
      </c>
      <c r="R94" s="55"/>
    </row>
    <row r="95" s="6" customFormat="1" ht="78" customHeight="1" spans="1:18">
      <c r="A95" s="44">
        <v>78</v>
      </c>
      <c r="B95" s="44" t="s">
        <v>455</v>
      </c>
      <c r="C95" s="44" t="s">
        <v>456</v>
      </c>
      <c r="D95" s="45" t="s">
        <v>457</v>
      </c>
      <c r="E95" s="45" t="s">
        <v>240</v>
      </c>
      <c r="F95" s="44" t="s">
        <v>356</v>
      </c>
      <c r="G95" s="44">
        <v>40</v>
      </c>
      <c r="H95" s="44">
        <v>30</v>
      </c>
      <c r="I95" s="44" t="s">
        <v>223</v>
      </c>
      <c r="J95" s="44">
        <v>30</v>
      </c>
      <c r="K95" s="45" t="s">
        <v>458</v>
      </c>
      <c r="L95" s="44"/>
      <c r="M95" s="44"/>
      <c r="N95" s="44" t="s">
        <v>70</v>
      </c>
      <c r="O95" s="44" t="s">
        <v>126</v>
      </c>
      <c r="P95" s="44"/>
      <c r="Q95" s="44">
        <v>38</v>
      </c>
      <c r="R95" s="55"/>
    </row>
    <row r="96" s="11" customFormat="1" ht="59" customHeight="1" spans="1:18">
      <c r="A96" s="44">
        <v>79</v>
      </c>
      <c r="B96" s="44" t="s">
        <v>459</v>
      </c>
      <c r="C96" s="44" t="s">
        <v>460</v>
      </c>
      <c r="D96" s="45" t="s">
        <v>461</v>
      </c>
      <c r="E96" s="45" t="s">
        <v>442</v>
      </c>
      <c r="F96" s="44" t="s">
        <v>356</v>
      </c>
      <c r="G96" s="44">
        <v>18</v>
      </c>
      <c r="H96" s="44">
        <v>10</v>
      </c>
      <c r="I96" s="44" t="s">
        <v>35</v>
      </c>
      <c r="J96" s="44">
        <v>10</v>
      </c>
      <c r="K96" s="45" t="s">
        <v>462</v>
      </c>
      <c r="L96" s="44"/>
      <c r="M96" s="44"/>
      <c r="N96" s="44" t="s">
        <v>70</v>
      </c>
      <c r="O96" s="44" t="s">
        <v>126</v>
      </c>
      <c r="P96" s="44">
        <v>1</v>
      </c>
      <c r="Q96" s="44">
        <v>68</v>
      </c>
      <c r="R96" s="55"/>
    </row>
    <row r="97" s="11" customFormat="1" ht="76" customHeight="1" spans="1:18">
      <c r="A97" s="44">
        <v>80</v>
      </c>
      <c r="B97" s="44" t="s">
        <v>463</v>
      </c>
      <c r="C97" s="44" t="s">
        <v>464</v>
      </c>
      <c r="D97" s="45" t="s">
        <v>465</v>
      </c>
      <c r="E97" s="45" t="s">
        <v>442</v>
      </c>
      <c r="F97" s="44" t="s">
        <v>356</v>
      </c>
      <c r="G97" s="44">
        <v>16</v>
      </c>
      <c r="H97" s="44">
        <v>16</v>
      </c>
      <c r="I97" s="44" t="s">
        <v>35</v>
      </c>
      <c r="J97" s="44">
        <v>16</v>
      </c>
      <c r="K97" s="45" t="s">
        <v>466</v>
      </c>
      <c r="L97" s="44"/>
      <c r="M97" s="44"/>
      <c r="N97" s="44" t="s">
        <v>70</v>
      </c>
      <c r="O97" s="44" t="s">
        <v>450</v>
      </c>
      <c r="P97" s="44"/>
      <c r="Q97" s="44">
        <v>65</v>
      </c>
      <c r="R97" s="55"/>
    </row>
    <row r="98" s="14" customFormat="1" ht="66" customHeight="1" spans="1:18">
      <c r="A98" s="44">
        <v>81</v>
      </c>
      <c r="B98" s="44" t="s">
        <v>467</v>
      </c>
      <c r="C98" s="44" t="s">
        <v>468</v>
      </c>
      <c r="D98" s="45" t="s">
        <v>469</v>
      </c>
      <c r="E98" s="45" t="s">
        <v>215</v>
      </c>
      <c r="F98" s="44" t="s">
        <v>356</v>
      </c>
      <c r="G98" s="44">
        <v>98</v>
      </c>
      <c r="H98" s="44">
        <v>98</v>
      </c>
      <c r="I98" s="44" t="s">
        <v>223</v>
      </c>
      <c r="J98" s="44">
        <v>98</v>
      </c>
      <c r="K98" s="45" t="s">
        <v>470</v>
      </c>
      <c r="L98" s="44"/>
      <c r="M98" s="44"/>
      <c r="N98" s="44" t="s">
        <v>70</v>
      </c>
      <c r="O98" s="44" t="s">
        <v>471</v>
      </c>
      <c r="P98" s="44">
        <v>1</v>
      </c>
      <c r="Q98" s="44">
        <v>24</v>
      </c>
      <c r="R98" s="55"/>
    </row>
    <row r="99" s="15" customFormat="1" ht="77" customHeight="1" spans="1:18">
      <c r="A99" s="44"/>
      <c r="B99" s="42" t="s">
        <v>472</v>
      </c>
      <c r="C99" s="42" t="s">
        <v>473</v>
      </c>
      <c r="D99" s="43" t="s">
        <v>474</v>
      </c>
      <c r="E99" s="43"/>
      <c r="F99" s="64"/>
      <c r="G99" s="42">
        <v>1500</v>
      </c>
      <c r="H99" s="42">
        <v>1115</v>
      </c>
      <c r="I99" s="44"/>
      <c r="J99" s="42"/>
      <c r="K99" s="43"/>
      <c r="L99" s="42"/>
      <c r="M99" s="42"/>
      <c r="N99" s="42"/>
      <c r="O99" s="42"/>
      <c r="P99" s="42"/>
      <c r="Q99" s="42"/>
      <c r="R99" s="81"/>
    </row>
    <row r="100" s="15" customFormat="1" ht="77" customHeight="1" spans="1:18">
      <c r="A100" s="44">
        <v>82</v>
      </c>
      <c r="B100" s="44" t="s">
        <v>475</v>
      </c>
      <c r="C100" s="44" t="s">
        <v>121</v>
      </c>
      <c r="D100" s="45" t="s">
        <v>476</v>
      </c>
      <c r="E100" s="45" t="s">
        <v>477</v>
      </c>
      <c r="F100" s="68" t="s">
        <v>478</v>
      </c>
      <c r="G100" s="44">
        <v>75</v>
      </c>
      <c r="H100" s="44">
        <v>75</v>
      </c>
      <c r="I100" s="44" t="s">
        <v>35</v>
      </c>
      <c r="J100" s="44">
        <v>75</v>
      </c>
      <c r="K100" s="45" t="s">
        <v>366</v>
      </c>
      <c r="L100" s="44"/>
      <c r="M100" s="44"/>
      <c r="N100" s="44" t="s">
        <v>70</v>
      </c>
      <c r="O100" s="44" t="s">
        <v>126</v>
      </c>
      <c r="P100" s="44"/>
      <c r="Q100" s="44">
        <v>25</v>
      </c>
      <c r="R100" s="47"/>
    </row>
    <row r="101" s="15" customFormat="1" ht="77" customHeight="1" spans="1:18">
      <c r="A101" s="44">
        <v>83</v>
      </c>
      <c r="B101" s="44" t="s">
        <v>479</v>
      </c>
      <c r="C101" s="44" t="s">
        <v>480</v>
      </c>
      <c r="D101" s="45" t="s">
        <v>481</v>
      </c>
      <c r="E101" s="45" t="s">
        <v>482</v>
      </c>
      <c r="F101" s="68" t="s">
        <v>478</v>
      </c>
      <c r="G101" s="44">
        <v>82</v>
      </c>
      <c r="H101" s="44">
        <v>88</v>
      </c>
      <c r="I101" s="44" t="s">
        <v>35</v>
      </c>
      <c r="J101" s="44">
        <v>88</v>
      </c>
      <c r="K101" s="45" t="s">
        <v>483</v>
      </c>
      <c r="L101" s="44"/>
      <c r="M101" s="44"/>
      <c r="N101" s="44" t="s">
        <v>70</v>
      </c>
      <c r="O101" s="44" t="s">
        <v>126</v>
      </c>
      <c r="P101" s="44"/>
      <c r="Q101" s="44">
        <v>155</v>
      </c>
      <c r="R101" s="47"/>
    </row>
    <row r="102" s="15" customFormat="1" ht="77" customHeight="1" spans="1:18">
      <c r="A102" s="44">
        <v>84</v>
      </c>
      <c r="B102" s="44" t="s">
        <v>484</v>
      </c>
      <c r="C102" s="44" t="s">
        <v>485</v>
      </c>
      <c r="D102" s="45" t="s">
        <v>486</v>
      </c>
      <c r="E102" s="45" t="s">
        <v>203</v>
      </c>
      <c r="F102" s="68" t="s">
        <v>478</v>
      </c>
      <c r="G102" s="44">
        <v>70</v>
      </c>
      <c r="H102" s="44">
        <v>60</v>
      </c>
      <c r="I102" s="44" t="s">
        <v>223</v>
      </c>
      <c r="J102" s="44">
        <v>60</v>
      </c>
      <c r="K102" s="45" t="s">
        <v>487</v>
      </c>
      <c r="L102" s="44"/>
      <c r="M102" s="44"/>
      <c r="N102" s="44" t="s">
        <v>70</v>
      </c>
      <c r="O102" s="44" t="s">
        <v>126</v>
      </c>
      <c r="P102" s="44"/>
      <c r="Q102" s="44">
        <v>15</v>
      </c>
      <c r="R102" s="47"/>
    </row>
    <row r="103" s="15" customFormat="1" ht="77" customHeight="1" spans="1:18">
      <c r="A103" s="44">
        <v>85</v>
      </c>
      <c r="B103" s="44" t="s">
        <v>488</v>
      </c>
      <c r="C103" s="44" t="s">
        <v>456</v>
      </c>
      <c r="D103" s="45" t="s">
        <v>489</v>
      </c>
      <c r="E103" s="45" t="s">
        <v>490</v>
      </c>
      <c r="F103" s="68" t="s">
        <v>478</v>
      </c>
      <c r="G103" s="44">
        <v>3.45</v>
      </c>
      <c r="H103" s="44">
        <v>3.45</v>
      </c>
      <c r="I103" s="44" t="s">
        <v>223</v>
      </c>
      <c r="J103" s="44">
        <v>3.45</v>
      </c>
      <c r="K103" s="45" t="s">
        <v>491</v>
      </c>
      <c r="L103" s="44"/>
      <c r="M103" s="44"/>
      <c r="N103" s="44" t="s">
        <v>70</v>
      </c>
      <c r="O103" s="44" t="s">
        <v>126</v>
      </c>
      <c r="P103" s="44"/>
      <c r="Q103" s="44">
        <v>155</v>
      </c>
      <c r="R103" s="47"/>
    </row>
    <row r="104" s="15" customFormat="1" ht="77" customHeight="1" spans="1:18">
      <c r="A104" s="44">
        <v>86</v>
      </c>
      <c r="B104" s="44" t="s">
        <v>492</v>
      </c>
      <c r="C104" s="44" t="s">
        <v>493</v>
      </c>
      <c r="D104" s="45" t="s">
        <v>494</v>
      </c>
      <c r="E104" s="45" t="s">
        <v>490</v>
      </c>
      <c r="F104" s="68" t="s">
        <v>478</v>
      </c>
      <c r="G104" s="44">
        <v>3.5</v>
      </c>
      <c r="H104" s="44">
        <v>3.5</v>
      </c>
      <c r="I104" s="44" t="s">
        <v>223</v>
      </c>
      <c r="J104" s="44">
        <v>3.5</v>
      </c>
      <c r="K104" s="45" t="s">
        <v>495</v>
      </c>
      <c r="L104" s="44"/>
      <c r="M104" s="44"/>
      <c r="N104" s="44" t="s">
        <v>70</v>
      </c>
      <c r="O104" s="44" t="s">
        <v>126</v>
      </c>
      <c r="P104" s="44"/>
      <c r="Q104" s="44">
        <v>155</v>
      </c>
      <c r="R104" s="47"/>
    </row>
    <row r="105" s="15" customFormat="1" ht="77" customHeight="1" spans="1:18">
      <c r="A105" s="44">
        <v>87</v>
      </c>
      <c r="B105" s="44" t="s">
        <v>496</v>
      </c>
      <c r="C105" s="44" t="s">
        <v>497</v>
      </c>
      <c r="D105" s="45" t="s">
        <v>498</v>
      </c>
      <c r="E105" s="45" t="s">
        <v>490</v>
      </c>
      <c r="F105" s="68" t="s">
        <v>478</v>
      </c>
      <c r="G105" s="44">
        <v>21</v>
      </c>
      <c r="H105" s="44">
        <v>21</v>
      </c>
      <c r="I105" s="44" t="s">
        <v>223</v>
      </c>
      <c r="J105" s="44">
        <v>21</v>
      </c>
      <c r="K105" s="45" t="s">
        <v>499</v>
      </c>
      <c r="L105" s="44"/>
      <c r="M105" s="44"/>
      <c r="N105" s="44" t="s">
        <v>70</v>
      </c>
      <c r="O105" s="44" t="s">
        <v>230</v>
      </c>
      <c r="P105" s="44"/>
      <c r="Q105" s="44">
        <v>124</v>
      </c>
      <c r="R105" s="47"/>
    </row>
    <row r="106" s="15" customFormat="1" ht="77" customHeight="1" spans="1:18">
      <c r="A106" s="44">
        <v>88</v>
      </c>
      <c r="B106" s="44" t="s">
        <v>500</v>
      </c>
      <c r="C106" s="44" t="s">
        <v>501</v>
      </c>
      <c r="D106" s="45" t="s">
        <v>502</v>
      </c>
      <c r="E106" s="45" t="s">
        <v>490</v>
      </c>
      <c r="F106" s="68" t="s">
        <v>478</v>
      </c>
      <c r="G106" s="44">
        <v>25</v>
      </c>
      <c r="H106" s="44">
        <v>20</v>
      </c>
      <c r="I106" s="44" t="s">
        <v>223</v>
      </c>
      <c r="J106" s="44">
        <v>20</v>
      </c>
      <c r="K106" s="45" t="s">
        <v>503</v>
      </c>
      <c r="L106" s="44"/>
      <c r="M106" s="44"/>
      <c r="N106" s="44" t="s">
        <v>70</v>
      </c>
      <c r="O106" s="44" t="s">
        <v>230</v>
      </c>
      <c r="P106" s="44"/>
      <c r="Q106" s="44">
        <v>155</v>
      </c>
      <c r="R106" s="47"/>
    </row>
    <row r="107" s="15" customFormat="1" ht="77" customHeight="1" spans="1:18">
      <c r="A107" s="44">
        <v>89</v>
      </c>
      <c r="B107" s="44" t="s">
        <v>504</v>
      </c>
      <c r="C107" s="44" t="s">
        <v>505</v>
      </c>
      <c r="D107" s="45" t="s">
        <v>506</v>
      </c>
      <c r="E107" s="45" t="s">
        <v>507</v>
      </c>
      <c r="F107" s="68" t="s">
        <v>478</v>
      </c>
      <c r="G107" s="44">
        <v>83.2</v>
      </c>
      <c r="H107" s="44">
        <v>41.2</v>
      </c>
      <c r="I107" s="44" t="s">
        <v>223</v>
      </c>
      <c r="J107" s="44">
        <v>41.2</v>
      </c>
      <c r="K107" s="45" t="s">
        <v>508</v>
      </c>
      <c r="L107" s="44"/>
      <c r="M107" s="44"/>
      <c r="N107" s="44" t="s">
        <v>70</v>
      </c>
      <c r="O107" s="44" t="s">
        <v>450</v>
      </c>
      <c r="P107" s="44">
        <v>1</v>
      </c>
      <c r="Q107" s="44">
        <v>55</v>
      </c>
      <c r="R107" s="47"/>
    </row>
    <row r="108" s="15" customFormat="1" ht="77" customHeight="1" spans="1:18">
      <c r="A108" s="44">
        <v>90</v>
      </c>
      <c r="B108" s="44" t="s">
        <v>509</v>
      </c>
      <c r="C108" s="44" t="s">
        <v>505</v>
      </c>
      <c r="D108" s="45" t="s">
        <v>510</v>
      </c>
      <c r="E108" s="45" t="s">
        <v>507</v>
      </c>
      <c r="F108" s="68" t="s">
        <v>478</v>
      </c>
      <c r="G108" s="44">
        <v>36.8</v>
      </c>
      <c r="H108" s="44">
        <v>36.8</v>
      </c>
      <c r="I108" s="44" t="s">
        <v>35</v>
      </c>
      <c r="J108" s="44">
        <v>36.8</v>
      </c>
      <c r="K108" s="45" t="s">
        <v>511</v>
      </c>
      <c r="L108" s="44"/>
      <c r="M108" s="44"/>
      <c r="N108" s="44" t="s">
        <v>70</v>
      </c>
      <c r="O108" s="44" t="s">
        <v>450</v>
      </c>
      <c r="P108" s="44">
        <v>1</v>
      </c>
      <c r="Q108" s="44">
        <v>27</v>
      </c>
      <c r="R108" s="47"/>
    </row>
    <row r="109" s="15" customFormat="1" ht="77" customHeight="1" spans="1:18">
      <c r="A109" s="44">
        <v>91</v>
      </c>
      <c r="B109" s="44" t="s">
        <v>512</v>
      </c>
      <c r="C109" s="44" t="s">
        <v>505</v>
      </c>
      <c r="D109" s="45" t="s">
        <v>513</v>
      </c>
      <c r="E109" s="45" t="s">
        <v>507</v>
      </c>
      <c r="F109" s="68" t="s">
        <v>478</v>
      </c>
      <c r="G109" s="44">
        <v>50</v>
      </c>
      <c r="H109" s="44">
        <v>50</v>
      </c>
      <c r="I109" s="44" t="s">
        <v>223</v>
      </c>
      <c r="J109" s="44">
        <v>50</v>
      </c>
      <c r="K109" s="45" t="s">
        <v>514</v>
      </c>
      <c r="L109" s="44"/>
      <c r="M109" s="44"/>
      <c r="N109" s="44" t="s">
        <v>70</v>
      </c>
      <c r="O109" s="44" t="s">
        <v>450</v>
      </c>
      <c r="P109" s="44">
        <v>1</v>
      </c>
      <c r="Q109" s="44">
        <v>21</v>
      </c>
      <c r="R109" s="47"/>
    </row>
    <row r="110" s="15" customFormat="1" ht="77" customHeight="1" spans="1:18">
      <c r="A110" s="44">
        <v>92</v>
      </c>
      <c r="B110" s="44" t="s">
        <v>515</v>
      </c>
      <c r="C110" s="44" t="s">
        <v>516</v>
      </c>
      <c r="D110" s="45" t="s">
        <v>517</v>
      </c>
      <c r="E110" s="45" t="s">
        <v>507</v>
      </c>
      <c r="F110" s="68" t="s">
        <v>478</v>
      </c>
      <c r="G110" s="44">
        <v>75</v>
      </c>
      <c r="H110" s="44">
        <v>75</v>
      </c>
      <c r="I110" s="44" t="s">
        <v>35</v>
      </c>
      <c r="J110" s="44">
        <v>75</v>
      </c>
      <c r="K110" s="45" t="s">
        <v>518</v>
      </c>
      <c r="L110" s="44"/>
      <c r="M110" s="44"/>
      <c r="N110" s="44" t="s">
        <v>70</v>
      </c>
      <c r="O110" s="44" t="s">
        <v>450</v>
      </c>
      <c r="P110" s="44"/>
      <c r="Q110" s="44">
        <v>22</v>
      </c>
      <c r="R110" s="47"/>
    </row>
    <row r="111" s="15" customFormat="1" ht="77" customHeight="1" spans="1:18">
      <c r="A111" s="44">
        <v>93</v>
      </c>
      <c r="B111" s="44" t="s">
        <v>519</v>
      </c>
      <c r="C111" s="44" t="s">
        <v>516</v>
      </c>
      <c r="D111" s="45" t="s">
        <v>520</v>
      </c>
      <c r="E111" s="45" t="s">
        <v>507</v>
      </c>
      <c r="F111" s="68" t="s">
        <v>478</v>
      </c>
      <c r="G111" s="44">
        <v>55</v>
      </c>
      <c r="H111" s="44">
        <v>55</v>
      </c>
      <c r="I111" s="44" t="s">
        <v>223</v>
      </c>
      <c r="J111" s="44">
        <v>55</v>
      </c>
      <c r="K111" s="45" t="s">
        <v>521</v>
      </c>
      <c r="L111" s="44"/>
      <c r="M111" s="44"/>
      <c r="N111" s="44" t="s">
        <v>70</v>
      </c>
      <c r="O111" s="44" t="s">
        <v>450</v>
      </c>
      <c r="P111" s="44"/>
      <c r="Q111" s="44">
        <v>32</v>
      </c>
      <c r="R111" s="47"/>
    </row>
    <row r="112" s="15" customFormat="1" ht="77" customHeight="1" spans="1:18">
      <c r="A112" s="44">
        <v>94</v>
      </c>
      <c r="B112" s="44" t="s">
        <v>522</v>
      </c>
      <c r="C112" s="44" t="s">
        <v>523</v>
      </c>
      <c r="D112" s="45" t="s">
        <v>524</v>
      </c>
      <c r="E112" s="45" t="s">
        <v>507</v>
      </c>
      <c r="F112" s="68" t="s">
        <v>478</v>
      </c>
      <c r="G112" s="44">
        <v>55</v>
      </c>
      <c r="H112" s="44">
        <v>55</v>
      </c>
      <c r="I112" s="44" t="s">
        <v>223</v>
      </c>
      <c r="J112" s="44">
        <v>55</v>
      </c>
      <c r="K112" s="45" t="s">
        <v>525</v>
      </c>
      <c r="L112" s="44"/>
      <c r="M112" s="44"/>
      <c r="N112" s="44" t="s">
        <v>70</v>
      </c>
      <c r="O112" s="44" t="s">
        <v>450</v>
      </c>
      <c r="P112" s="44">
        <v>1</v>
      </c>
      <c r="Q112" s="44">
        <v>15</v>
      </c>
      <c r="R112" s="47"/>
    </row>
    <row r="113" s="15" customFormat="1" ht="77" customHeight="1" spans="1:18">
      <c r="A113" s="44">
        <v>95</v>
      </c>
      <c r="B113" s="44" t="s">
        <v>526</v>
      </c>
      <c r="C113" s="44" t="s">
        <v>527</v>
      </c>
      <c r="D113" s="45" t="s">
        <v>528</v>
      </c>
      <c r="E113" s="45" t="s">
        <v>360</v>
      </c>
      <c r="F113" s="68" t="s">
        <v>478</v>
      </c>
      <c r="G113" s="44">
        <v>50</v>
      </c>
      <c r="H113" s="44">
        <v>50</v>
      </c>
      <c r="I113" s="44" t="s">
        <v>35</v>
      </c>
      <c r="J113" s="44">
        <v>50</v>
      </c>
      <c r="K113" s="45" t="s">
        <v>529</v>
      </c>
      <c r="L113" s="44"/>
      <c r="M113" s="44"/>
      <c r="N113" s="44" t="s">
        <v>70</v>
      </c>
      <c r="O113" s="44" t="s">
        <v>99</v>
      </c>
      <c r="P113" s="44">
        <v>1</v>
      </c>
      <c r="Q113" s="44">
        <v>17</v>
      </c>
      <c r="R113" s="47"/>
    </row>
    <row r="114" s="15" customFormat="1" ht="77" customHeight="1" spans="1:18">
      <c r="A114" s="44">
        <v>96</v>
      </c>
      <c r="B114" s="44" t="s">
        <v>530</v>
      </c>
      <c r="C114" s="44" t="s">
        <v>531</v>
      </c>
      <c r="D114" s="45" t="s">
        <v>532</v>
      </c>
      <c r="E114" s="45" t="s">
        <v>533</v>
      </c>
      <c r="F114" s="68" t="s">
        <v>478</v>
      </c>
      <c r="G114" s="44">
        <v>97.85</v>
      </c>
      <c r="H114" s="44">
        <v>97.85</v>
      </c>
      <c r="I114" s="44" t="s">
        <v>35</v>
      </c>
      <c r="J114" s="44">
        <v>97.85</v>
      </c>
      <c r="K114" s="45" t="s">
        <v>534</v>
      </c>
      <c r="L114" s="44"/>
      <c r="M114" s="44"/>
      <c r="N114" s="44" t="s">
        <v>70</v>
      </c>
      <c r="O114" s="44" t="s">
        <v>535</v>
      </c>
      <c r="P114" s="44"/>
      <c r="Q114" s="44">
        <v>112</v>
      </c>
      <c r="R114" s="47"/>
    </row>
    <row r="115" s="15" customFormat="1" ht="77" customHeight="1" spans="1:18">
      <c r="A115" s="44">
        <v>97</v>
      </c>
      <c r="B115" s="44" t="s">
        <v>536</v>
      </c>
      <c r="C115" s="44" t="s">
        <v>227</v>
      </c>
      <c r="D115" s="45" t="s">
        <v>537</v>
      </c>
      <c r="E115" s="45" t="s">
        <v>360</v>
      </c>
      <c r="F115" s="68" t="s">
        <v>478</v>
      </c>
      <c r="G115" s="44">
        <v>40</v>
      </c>
      <c r="H115" s="44">
        <v>40</v>
      </c>
      <c r="I115" s="44" t="s">
        <v>223</v>
      </c>
      <c r="J115" s="44">
        <v>40</v>
      </c>
      <c r="K115" s="45" t="s">
        <v>538</v>
      </c>
      <c r="L115" s="44"/>
      <c r="M115" s="44"/>
      <c r="N115" s="44" t="s">
        <v>70</v>
      </c>
      <c r="O115" s="44" t="s">
        <v>230</v>
      </c>
      <c r="P115" s="44">
        <v>1</v>
      </c>
      <c r="Q115" s="44">
        <v>18</v>
      </c>
      <c r="R115" s="47"/>
    </row>
    <row r="116" s="15" customFormat="1" ht="77" customHeight="1" spans="1:18">
      <c r="A116" s="44">
        <v>98</v>
      </c>
      <c r="B116" s="44" t="s">
        <v>539</v>
      </c>
      <c r="C116" s="44" t="s">
        <v>540</v>
      </c>
      <c r="D116" s="45" t="s">
        <v>541</v>
      </c>
      <c r="E116" s="45" t="s">
        <v>301</v>
      </c>
      <c r="F116" s="68" t="s">
        <v>478</v>
      </c>
      <c r="G116" s="44">
        <v>20</v>
      </c>
      <c r="H116" s="44">
        <v>20</v>
      </c>
      <c r="I116" s="44" t="s">
        <v>223</v>
      </c>
      <c r="J116" s="44">
        <v>20</v>
      </c>
      <c r="K116" s="45" t="s">
        <v>307</v>
      </c>
      <c r="L116" s="44"/>
      <c r="M116" s="44"/>
      <c r="N116" s="44" t="s">
        <v>70</v>
      </c>
      <c r="O116" s="44" t="s">
        <v>230</v>
      </c>
      <c r="P116" s="44"/>
      <c r="Q116" s="44">
        <v>23</v>
      </c>
      <c r="R116" s="47"/>
    </row>
    <row r="117" s="15" customFormat="1" ht="77" customHeight="1" spans="1:18">
      <c r="A117" s="44">
        <v>99</v>
      </c>
      <c r="B117" s="44" t="s">
        <v>542</v>
      </c>
      <c r="C117" s="44" t="s">
        <v>543</v>
      </c>
      <c r="D117" s="45" t="s">
        <v>544</v>
      </c>
      <c r="E117" s="45" t="s">
        <v>545</v>
      </c>
      <c r="F117" s="68" t="s">
        <v>478</v>
      </c>
      <c r="G117" s="44">
        <v>40</v>
      </c>
      <c r="H117" s="44">
        <v>40</v>
      </c>
      <c r="I117" s="44" t="s">
        <v>223</v>
      </c>
      <c r="J117" s="44">
        <v>40</v>
      </c>
      <c r="K117" s="45" t="s">
        <v>546</v>
      </c>
      <c r="L117" s="44"/>
      <c r="M117" s="44"/>
      <c r="N117" s="44" t="s">
        <v>70</v>
      </c>
      <c r="O117" s="44" t="s">
        <v>76</v>
      </c>
      <c r="P117" s="44">
        <v>1</v>
      </c>
      <c r="Q117" s="44">
        <v>21</v>
      </c>
      <c r="R117" s="47"/>
    </row>
    <row r="118" s="15" customFormat="1" ht="77" customHeight="1" spans="1:18">
      <c r="A118" s="44">
        <v>100</v>
      </c>
      <c r="B118" s="44" t="s">
        <v>547</v>
      </c>
      <c r="C118" s="44" t="s">
        <v>548</v>
      </c>
      <c r="D118" s="45" t="s">
        <v>310</v>
      </c>
      <c r="E118" s="45" t="s">
        <v>316</v>
      </c>
      <c r="F118" s="68" t="s">
        <v>478</v>
      </c>
      <c r="G118" s="44">
        <v>30</v>
      </c>
      <c r="H118" s="44">
        <v>30</v>
      </c>
      <c r="I118" s="44" t="s">
        <v>223</v>
      </c>
      <c r="J118" s="44">
        <v>30</v>
      </c>
      <c r="K118" s="45" t="s">
        <v>317</v>
      </c>
      <c r="L118" s="44"/>
      <c r="M118" s="44"/>
      <c r="N118" s="44" t="s">
        <v>70</v>
      </c>
      <c r="O118" s="44" t="s">
        <v>76</v>
      </c>
      <c r="P118" s="44">
        <v>1</v>
      </c>
      <c r="Q118" s="44">
        <v>17</v>
      </c>
      <c r="R118" s="47"/>
    </row>
    <row r="119" s="15" customFormat="1" ht="77" customHeight="1" spans="1:18">
      <c r="A119" s="44">
        <v>101</v>
      </c>
      <c r="B119" s="44" t="s">
        <v>549</v>
      </c>
      <c r="C119" s="44" t="s">
        <v>332</v>
      </c>
      <c r="D119" s="45" t="s">
        <v>550</v>
      </c>
      <c r="E119" s="45" t="s">
        <v>551</v>
      </c>
      <c r="F119" s="68" t="s">
        <v>478</v>
      </c>
      <c r="G119" s="44">
        <v>10</v>
      </c>
      <c r="H119" s="44">
        <v>10</v>
      </c>
      <c r="I119" s="44" t="s">
        <v>223</v>
      </c>
      <c r="J119" s="44">
        <v>10</v>
      </c>
      <c r="K119" s="45" t="s">
        <v>552</v>
      </c>
      <c r="L119" s="44"/>
      <c r="M119" s="44"/>
      <c r="N119" s="44" t="s">
        <v>70</v>
      </c>
      <c r="O119" s="44" t="s">
        <v>335</v>
      </c>
      <c r="P119" s="44"/>
      <c r="Q119" s="44">
        <v>15</v>
      </c>
      <c r="R119" s="47"/>
    </row>
    <row r="120" s="15" customFormat="1" ht="77" customHeight="1" spans="1:18">
      <c r="A120" s="44">
        <v>102</v>
      </c>
      <c r="B120" s="44" t="s">
        <v>553</v>
      </c>
      <c r="C120" s="44" t="s">
        <v>213</v>
      </c>
      <c r="D120" s="45" t="s">
        <v>554</v>
      </c>
      <c r="E120" s="45" t="s">
        <v>405</v>
      </c>
      <c r="F120" s="68" t="s">
        <v>478</v>
      </c>
      <c r="G120" s="44">
        <v>80</v>
      </c>
      <c r="H120" s="44">
        <v>80</v>
      </c>
      <c r="I120" s="44" t="s">
        <v>555</v>
      </c>
      <c r="J120" s="44">
        <v>80</v>
      </c>
      <c r="K120" s="45" t="s">
        <v>556</v>
      </c>
      <c r="L120" s="44"/>
      <c r="M120" s="44"/>
      <c r="N120" s="44" t="s">
        <v>70</v>
      </c>
      <c r="O120" s="44" t="s">
        <v>269</v>
      </c>
      <c r="P120" s="44">
        <v>1</v>
      </c>
      <c r="Q120" s="44">
        <v>155</v>
      </c>
      <c r="R120" s="47"/>
    </row>
    <row r="121" s="15" customFormat="1" ht="77" customHeight="1" spans="1:18">
      <c r="A121" s="44">
        <v>103</v>
      </c>
      <c r="B121" s="44" t="s">
        <v>557</v>
      </c>
      <c r="C121" s="44" t="s">
        <v>558</v>
      </c>
      <c r="D121" s="45" t="s">
        <v>559</v>
      </c>
      <c r="E121" s="45" t="s">
        <v>560</v>
      </c>
      <c r="F121" s="68" t="s">
        <v>478</v>
      </c>
      <c r="G121" s="44">
        <v>30</v>
      </c>
      <c r="H121" s="44">
        <v>30</v>
      </c>
      <c r="I121" s="44" t="s">
        <v>223</v>
      </c>
      <c r="J121" s="44">
        <v>30</v>
      </c>
      <c r="K121" s="45" t="s">
        <v>561</v>
      </c>
      <c r="L121" s="44"/>
      <c r="M121" s="44"/>
      <c r="N121" s="44" t="s">
        <v>70</v>
      </c>
      <c r="O121" s="44" t="s">
        <v>71</v>
      </c>
      <c r="P121" s="44"/>
      <c r="Q121" s="44">
        <v>15</v>
      </c>
      <c r="R121" s="47"/>
    </row>
    <row r="122" s="15" customFormat="1" ht="77" customHeight="1" spans="1:18">
      <c r="A122" s="44">
        <v>104</v>
      </c>
      <c r="B122" s="44" t="s">
        <v>562</v>
      </c>
      <c r="C122" s="44" t="s">
        <v>563</v>
      </c>
      <c r="D122" s="45" t="s">
        <v>564</v>
      </c>
      <c r="E122" s="45" t="s">
        <v>560</v>
      </c>
      <c r="F122" s="68" t="s">
        <v>478</v>
      </c>
      <c r="G122" s="44">
        <v>20</v>
      </c>
      <c r="H122" s="44">
        <v>20</v>
      </c>
      <c r="I122" s="44" t="s">
        <v>223</v>
      </c>
      <c r="J122" s="44">
        <v>20</v>
      </c>
      <c r="K122" s="45" t="s">
        <v>565</v>
      </c>
      <c r="L122" s="44"/>
      <c r="M122" s="44"/>
      <c r="N122" s="44" t="s">
        <v>70</v>
      </c>
      <c r="O122" s="44" t="s">
        <v>566</v>
      </c>
      <c r="P122" s="44"/>
      <c r="Q122" s="44">
        <v>10</v>
      </c>
      <c r="R122" s="47"/>
    </row>
    <row r="123" s="15" customFormat="1" ht="77" customHeight="1" spans="1:18">
      <c r="A123" s="44">
        <v>105</v>
      </c>
      <c r="B123" s="44" t="s">
        <v>567</v>
      </c>
      <c r="C123" s="44" t="s">
        <v>568</v>
      </c>
      <c r="D123" s="45" t="s">
        <v>569</v>
      </c>
      <c r="E123" s="45" t="s">
        <v>360</v>
      </c>
      <c r="F123" s="68" t="s">
        <v>478</v>
      </c>
      <c r="G123" s="44">
        <v>77.2</v>
      </c>
      <c r="H123" s="44">
        <v>77.2</v>
      </c>
      <c r="I123" s="44" t="s">
        <v>35</v>
      </c>
      <c r="J123" s="44">
        <v>77.2</v>
      </c>
      <c r="K123" s="45" t="s">
        <v>570</v>
      </c>
      <c r="L123" s="44"/>
      <c r="M123" s="44"/>
      <c r="N123" s="44" t="s">
        <v>70</v>
      </c>
      <c r="O123" s="44" t="s">
        <v>71</v>
      </c>
      <c r="P123" s="44"/>
      <c r="Q123" s="44">
        <v>20</v>
      </c>
      <c r="R123" s="47"/>
    </row>
    <row r="124" s="15" customFormat="1" ht="77" customHeight="1" spans="1:18">
      <c r="A124" s="44">
        <v>106</v>
      </c>
      <c r="B124" s="44" t="s">
        <v>571</v>
      </c>
      <c r="C124" s="44" t="s">
        <v>572</v>
      </c>
      <c r="D124" s="45" t="s">
        <v>300</v>
      </c>
      <c r="E124" s="45" t="s">
        <v>360</v>
      </c>
      <c r="F124" s="68" t="s">
        <v>478</v>
      </c>
      <c r="G124" s="44">
        <v>36</v>
      </c>
      <c r="H124" s="44">
        <v>36</v>
      </c>
      <c r="I124" s="44" t="s">
        <v>35</v>
      </c>
      <c r="J124" s="44">
        <v>36</v>
      </c>
      <c r="K124" s="45" t="s">
        <v>573</v>
      </c>
      <c r="L124" s="44"/>
      <c r="M124" s="44"/>
      <c r="N124" s="44" t="s">
        <v>70</v>
      </c>
      <c r="O124" s="44" t="s">
        <v>71</v>
      </c>
      <c r="P124" s="44"/>
      <c r="Q124" s="44">
        <v>30</v>
      </c>
      <c r="R124" s="47"/>
    </row>
    <row r="125" s="15" customFormat="1" ht="133" customHeight="1" spans="1:18">
      <c r="A125" s="44">
        <v>107</v>
      </c>
      <c r="B125" s="42" t="s">
        <v>574</v>
      </c>
      <c r="C125" s="42" t="s">
        <v>575</v>
      </c>
      <c r="D125" s="43" t="s">
        <v>576</v>
      </c>
      <c r="E125" s="43" t="s">
        <v>490</v>
      </c>
      <c r="F125" s="64" t="s">
        <v>81</v>
      </c>
      <c r="G125" s="42">
        <v>240</v>
      </c>
      <c r="H125" s="42">
        <v>190</v>
      </c>
      <c r="I125" s="44" t="s">
        <v>223</v>
      </c>
      <c r="J125" s="42">
        <v>190</v>
      </c>
      <c r="K125" s="43" t="s">
        <v>577</v>
      </c>
      <c r="L125" s="42"/>
      <c r="M125" s="42"/>
      <c r="N125" s="42" t="s">
        <v>70</v>
      </c>
      <c r="O125" s="42" t="s">
        <v>578</v>
      </c>
      <c r="P125" s="64"/>
      <c r="Q125" s="42">
        <v>800</v>
      </c>
      <c r="R125" s="81"/>
    </row>
    <row r="126" s="16" customFormat="1" ht="78" customHeight="1" spans="1:18">
      <c r="A126" s="44">
        <v>108</v>
      </c>
      <c r="B126" s="42" t="s">
        <v>579</v>
      </c>
      <c r="C126" s="42" t="s">
        <v>580</v>
      </c>
      <c r="D126" s="43" t="s">
        <v>581</v>
      </c>
      <c r="E126" s="43" t="s">
        <v>448</v>
      </c>
      <c r="F126" s="64" t="s">
        <v>582</v>
      </c>
      <c r="G126" s="42">
        <v>60</v>
      </c>
      <c r="H126" s="42">
        <v>60</v>
      </c>
      <c r="I126" s="44" t="s">
        <v>35</v>
      </c>
      <c r="J126" s="42">
        <v>60</v>
      </c>
      <c r="K126" s="43" t="s">
        <v>583</v>
      </c>
      <c r="L126" s="42"/>
      <c r="M126" s="42"/>
      <c r="N126" s="42" t="s">
        <v>70</v>
      </c>
      <c r="O126" s="42" t="s">
        <v>236</v>
      </c>
      <c r="P126" s="64"/>
      <c r="Q126" s="42">
        <v>30</v>
      </c>
      <c r="R126" s="81"/>
    </row>
    <row r="127" s="5" customFormat="1" ht="124" customHeight="1" spans="1:18">
      <c r="A127" s="44"/>
      <c r="B127" s="42" t="s">
        <v>584</v>
      </c>
      <c r="C127" s="42"/>
      <c r="D127" s="43" t="s">
        <v>585</v>
      </c>
      <c r="E127" s="43"/>
      <c r="F127" s="42"/>
      <c r="G127" s="42">
        <f>SUM(G128:G134)</f>
        <v>1750</v>
      </c>
      <c r="H127" s="42">
        <f>SUM(H128:H134)</f>
        <v>1530</v>
      </c>
      <c r="I127" s="44"/>
      <c r="J127" s="42"/>
      <c r="K127" s="43"/>
      <c r="L127" s="42"/>
      <c r="M127" s="42"/>
      <c r="N127" s="42"/>
      <c r="O127" s="42"/>
      <c r="P127" s="64"/>
      <c r="Q127" s="64"/>
      <c r="R127" s="44"/>
    </row>
    <row r="128" s="17" customFormat="1" ht="117" customHeight="1" spans="1:18">
      <c r="A128" s="47">
        <v>109</v>
      </c>
      <c r="B128" s="47" t="s">
        <v>586</v>
      </c>
      <c r="C128" s="47" t="s">
        <v>587</v>
      </c>
      <c r="D128" s="48" t="s">
        <v>588</v>
      </c>
      <c r="E128" s="48" t="s">
        <v>490</v>
      </c>
      <c r="F128" s="47" t="s">
        <v>589</v>
      </c>
      <c r="G128" s="47">
        <v>600</v>
      </c>
      <c r="H128" s="47">
        <v>400</v>
      </c>
      <c r="I128" s="44" t="s">
        <v>223</v>
      </c>
      <c r="J128" s="47">
        <v>400</v>
      </c>
      <c r="K128" s="48" t="s">
        <v>590</v>
      </c>
      <c r="L128" s="44"/>
      <c r="M128" s="44"/>
      <c r="N128" s="47" t="s">
        <v>70</v>
      </c>
      <c r="O128" s="47" t="s">
        <v>70</v>
      </c>
      <c r="P128" s="47">
        <v>1</v>
      </c>
      <c r="Q128" s="47">
        <v>30</v>
      </c>
      <c r="R128" s="82"/>
    </row>
    <row r="129" s="18" customFormat="1" ht="108" customHeight="1" spans="1:18">
      <c r="A129" s="47">
        <v>110</v>
      </c>
      <c r="B129" s="47" t="s">
        <v>591</v>
      </c>
      <c r="C129" s="47" t="s">
        <v>587</v>
      </c>
      <c r="D129" s="48" t="s">
        <v>592</v>
      </c>
      <c r="E129" s="48" t="s">
        <v>490</v>
      </c>
      <c r="F129" s="47" t="s">
        <v>210</v>
      </c>
      <c r="G129" s="47">
        <v>400</v>
      </c>
      <c r="H129" s="47">
        <v>400</v>
      </c>
      <c r="I129" s="44" t="s">
        <v>223</v>
      </c>
      <c r="J129" s="47">
        <v>400</v>
      </c>
      <c r="K129" s="48" t="s">
        <v>593</v>
      </c>
      <c r="L129" s="44"/>
      <c r="M129" s="44"/>
      <c r="N129" s="47" t="s">
        <v>70</v>
      </c>
      <c r="O129" s="47" t="s">
        <v>594</v>
      </c>
      <c r="P129" s="47"/>
      <c r="Q129" s="47">
        <v>80</v>
      </c>
      <c r="R129" s="81"/>
    </row>
    <row r="130" s="18" customFormat="1" ht="105" customHeight="1" spans="1:18">
      <c r="A130" s="47">
        <v>111</v>
      </c>
      <c r="B130" s="47" t="s">
        <v>595</v>
      </c>
      <c r="C130" s="47" t="s">
        <v>587</v>
      </c>
      <c r="D130" s="48" t="s">
        <v>596</v>
      </c>
      <c r="E130" s="48" t="s">
        <v>490</v>
      </c>
      <c r="F130" s="47" t="s">
        <v>210</v>
      </c>
      <c r="G130" s="47">
        <v>300</v>
      </c>
      <c r="H130" s="47">
        <v>300</v>
      </c>
      <c r="I130" s="44" t="s">
        <v>223</v>
      </c>
      <c r="J130" s="47">
        <v>300</v>
      </c>
      <c r="K130" s="48" t="s">
        <v>597</v>
      </c>
      <c r="L130" s="44"/>
      <c r="M130" s="44"/>
      <c r="N130" s="47" t="s">
        <v>70</v>
      </c>
      <c r="O130" s="47" t="s">
        <v>594</v>
      </c>
      <c r="P130" s="47"/>
      <c r="Q130" s="47">
        <v>80</v>
      </c>
      <c r="R130" s="81"/>
    </row>
    <row r="131" s="19" customFormat="1" ht="104" customHeight="1" spans="1:18">
      <c r="A131" s="47">
        <v>112</v>
      </c>
      <c r="B131" s="47" t="s">
        <v>598</v>
      </c>
      <c r="C131" s="69" t="s">
        <v>599</v>
      </c>
      <c r="D131" s="48" t="s">
        <v>600</v>
      </c>
      <c r="E131" s="48" t="s">
        <v>601</v>
      </c>
      <c r="F131" s="47" t="s">
        <v>210</v>
      </c>
      <c r="G131" s="69">
        <v>150</v>
      </c>
      <c r="H131" s="69">
        <v>150</v>
      </c>
      <c r="I131" s="44" t="s">
        <v>35</v>
      </c>
      <c r="J131" s="69">
        <v>150</v>
      </c>
      <c r="K131" s="48" t="s">
        <v>602</v>
      </c>
      <c r="L131" s="44">
        <v>150</v>
      </c>
      <c r="M131" s="44"/>
      <c r="N131" s="47" t="s">
        <v>70</v>
      </c>
      <c r="O131" s="47" t="s">
        <v>137</v>
      </c>
      <c r="P131" s="69"/>
      <c r="Q131" s="69">
        <v>25</v>
      </c>
      <c r="R131" s="47"/>
    </row>
    <row r="132" s="19" customFormat="1" ht="77" customHeight="1" spans="1:18">
      <c r="A132" s="47">
        <v>113</v>
      </c>
      <c r="B132" s="47" t="s">
        <v>603</v>
      </c>
      <c r="C132" s="47" t="s">
        <v>345</v>
      </c>
      <c r="D132" s="48" t="s">
        <v>604</v>
      </c>
      <c r="E132" s="48" t="s">
        <v>605</v>
      </c>
      <c r="F132" s="47" t="s">
        <v>210</v>
      </c>
      <c r="G132" s="47">
        <v>75</v>
      </c>
      <c r="H132" s="47">
        <v>75</v>
      </c>
      <c r="I132" s="44" t="s">
        <v>35</v>
      </c>
      <c r="J132" s="47">
        <v>75</v>
      </c>
      <c r="K132" s="48" t="s">
        <v>606</v>
      </c>
      <c r="L132" s="44"/>
      <c r="M132" s="44"/>
      <c r="N132" s="47" t="s">
        <v>70</v>
      </c>
      <c r="O132" s="47" t="s">
        <v>71</v>
      </c>
      <c r="P132" s="47"/>
      <c r="Q132" s="47">
        <v>51</v>
      </c>
      <c r="R132" s="47"/>
    </row>
    <row r="133" s="19" customFormat="1" ht="48.75" customHeight="1" spans="1:18">
      <c r="A133" s="47">
        <v>114</v>
      </c>
      <c r="B133" s="47" t="s">
        <v>607</v>
      </c>
      <c r="C133" s="47" t="s">
        <v>608</v>
      </c>
      <c r="D133" s="48" t="s">
        <v>609</v>
      </c>
      <c r="E133" s="48" t="s">
        <v>610</v>
      </c>
      <c r="F133" s="47" t="s">
        <v>210</v>
      </c>
      <c r="G133" s="69">
        <v>85</v>
      </c>
      <c r="H133" s="69">
        <v>85</v>
      </c>
      <c r="I133" s="44" t="s">
        <v>35</v>
      </c>
      <c r="J133" s="69">
        <v>85</v>
      </c>
      <c r="K133" s="48" t="s">
        <v>611</v>
      </c>
      <c r="L133" s="44"/>
      <c r="M133" s="44"/>
      <c r="N133" s="47" t="s">
        <v>70</v>
      </c>
      <c r="O133" s="47" t="s">
        <v>230</v>
      </c>
      <c r="P133" s="69"/>
      <c r="Q133" s="69">
        <v>52</v>
      </c>
      <c r="R133" s="47"/>
    </row>
    <row r="134" s="20" customFormat="1" ht="72.75" customHeight="1" spans="1:18">
      <c r="A134" s="47">
        <v>115</v>
      </c>
      <c r="B134" s="47" t="s">
        <v>612</v>
      </c>
      <c r="C134" s="47" t="s">
        <v>613</v>
      </c>
      <c r="D134" s="48" t="s">
        <v>614</v>
      </c>
      <c r="E134" s="45" t="s">
        <v>615</v>
      </c>
      <c r="F134" s="44" t="s">
        <v>34</v>
      </c>
      <c r="G134" s="47">
        <v>140</v>
      </c>
      <c r="H134" s="47">
        <v>120</v>
      </c>
      <c r="I134" s="44" t="s">
        <v>35</v>
      </c>
      <c r="J134" s="47">
        <v>120</v>
      </c>
      <c r="K134" s="48" t="s">
        <v>616</v>
      </c>
      <c r="L134" s="44"/>
      <c r="M134" s="44"/>
      <c r="N134" s="47" t="s">
        <v>70</v>
      </c>
      <c r="O134" s="47" t="s">
        <v>264</v>
      </c>
      <c r="P134" s="47"/>
      <c r="Q134" s="47">
        <v>33</v>
      </c>
      <c r="R134" s="47"/>
    </row>
    <row r="135" s="15" customFormat="1" ht="50" customHeight="1" spans="1:18">
      <c r="A135" s="47">
        <v>116</v>
      </c>
      <c r="B135" s="42" t="s">
        <v>617</v>
      </c>
      <c r="C135" s="42" t="s">
        <v>587</v>
      </c>
      <c r="D135" s="43" t="s">
        <v>618</v>
      </c>
      <c r="E135" s="43" t="s">
        <v>619</v>
      </c>
      <c r="F135" s="42" t="s">
        <v>589</v>
      </c>
      <c r="G135" s="42">
        <v>400</v>
      </c>
      <c r="H135" s="42">
        <v>300</v>
      </c>
      <c r="I135" s="44" t="s">
        <v>223</v>
      </c>
      <c r="J135" s="42">
        <v>300</v>
      </c>
      <c r="K135" s="43" t="s">
        <v>620</v>
      </c>
      <c r="L135" s="42"/>
      <c r="M135" s="42"/>
      <c r="N135" s="42" t="s">
        <v>70</v>
      </c>
      <c r="O135" s="42" t="s">
        <v>578</v>
      </c>
      <c r="P135" s="64">
        <v>84</v>
      </c>
      <c r="Q135" s="64">
        <v>342</v>
      </c>
      <c r="R135" s="81"/>
    </row>
    <row r="136" s="15" customFormat="1" ht="132" customHeight="1" spans="1:18">
      <c r="A136" s="42"/>
      <c r="B136" s="42" t="s">
        <v>621</v>
      </c>
      <c r="C136" s="42"/>
      <c r="D136" s="43" t="s">
        <v>622</v>
      </c>
      <c r="E136" s="43"/>
      <c r="F136" s="42"/>
      <c r="G136" s="42">
        <f>G137+G138+G139+G140</f>
        <v>1650</v>
      </c>
      <c r="H136" s="42">
        <f>H137+H138+H139+H140</f>
        <v>600</v>
      </c>
      <c r="I136" s="44"/>
      <c r="J136" s="42"/>
      <c r="K136" s="43"/>
      <c r="L136" s="42"/>
      <c r="M136" s="42"/>
      <c r="N136" s="42"/>
      <c r="O136" s="42"/>
      <c r="P136" s="42"/>
      <c r="Q136" s="42"/>
      <c r="R136" s="81"/>
    </row>
    <row r="137" s="15" customFormat="1" ht="69" customHeight="1" spans="1:18">
      <c r="A137" s="44">
        <v>117</v>
      </c>
      <c r="B137" s="44" t="s">
        <v>623</v>
      </c>
      <c r="C137" s="44" t="s">
        <v>624</v>
      </c>
      <c r="D137" s="45" t="s">
        <v>625</v>
      </c>
      <c r="E137" s="45" t="s">
        <v>490</v>
      </c>
      <c r="F137" s="44" t="s">
        <v>272</v>
      </c>
      <c r="G137" s="44">
        <v>440</v>
      </c>
      <c r="H137" s="44">
        <v>169.5</v>
      </c>
      <c r="I137" s="44" t="s">
        <v>35</v>
      </c>
      <c r="J137" s="44">
        <v>169.5</v>
      </c>
      <c r="K137" s="45" t="s">
        <v>626</v>
      </c>
      <c r="L137" s="44"/>
      <c r="M137" s="44"/>
      <c r="N137" s="44" t="s">
        <v>70</v>
      </c>
      <c r="O137" s="44" t="s">
        <v>627</v>
      </c>
      <c r="P137" s="44">
        <v>8</v>
      </c>
      <c r="Q137" s="44">
        <v>20</v>
      </c>
      <c r="R137" s="81"/>
    </row>
    <row r="138" s="15" customFormat="1" ht="69" customHeight="1" spans="1:18">
      <c r="A138" s="44">
        <v>118</v>
      </c>
      <c r="B138" s="44" t="s">
        <v>628</v>
      </c>
      <c r="C138" s="44" t="s">
        <v>624</v>
      </c>
      <c r="D138" s="45" t="s">
        <v>629</v>
      </c>
      <c r="E138" s="45" t="s">
        <v>490</v>
      </c>
      <c r="F138" s="44" t="s">
        <v>272</v>
      </c>
      <c r="G138" s="44">
        <v>730</v>
      </c>
      <c r="H138" s="44">
        <v>245</v>
      </c>
      <c r="I138" s="44" t="s">
        <v>35</v>
      </c>
      <c r="J138" s="44">
        <v>245</v>
      </c>
      <c r="K138" s="45" t="s">
        <v>630</v>
      </c>
      <c r="L138" s="44"/>
      <c r="M138" s="44"/>
      <c r="N138" s="44" t="s">
        <v>70</v>
      </c>
      <c r="O138" s="44" t="s">
        <v>627</v>
      </c>
      <c r="P138" s="44">
        <v>5</v>
      </c>
      <c r="Q138" s="44">
        <v>10</v>
      </c>
      <c r="R138" s="81"/>
    </row>
    <row r="139" s="15" customFormat="1" ht="69" customHeight="1" spans="1:18">
      <c r="A139" s="44">
        <v>119</v>
      </c>
      <c r="B139" s="44" t="s">
        <v>631</v>
      </c>
      <c r="C139" s="44" t="s">
        <v>632</v>
      </c>
      <c r="D139" s="45" t="s">
        <v>633</v>
      </c>
      <c r="E139" s="45" t="s">
        <v>490</v>
      </c>
      <c r="F139" s="44" t="s">
        <v>272</v>
      </c>
      <c r="G139" s="44">
        <v>160</v>
      </c>
      <c r="H139" s="44">
        <v>80.07</v>
      </c>
      <c r="I139" s="44" t="s">
        <v>35</v>
      </c>
      <c r="J139" s="44">
        <v>80.07</v>
      </c>
      <c r="K139" s="45" t="s">
        <v>634</v>
      </c>
      <c r="L139" s="44"/>
      <c r="M139" s="44"/>
      <c r="N139" s="44" t="s">
        <v>70</v>
      </c>
      <c r="O139" s="44" t="s">
        <v>627</v>
      </c>
      <c r="P139" s="44">
        <v>15</v>
      </c>
      <c r="Q139" s="44">
        <v>15</v>
      </c>
      <c r="R139" s="81"/>
    </row>
    <row r="140" s="15" customFormat="1" ht="69" customHeight="1" spans="1:18">
      <c r="A140" s="44">
        <v>120</v>
      </c>
      <c r="B140" s="44" t="s">
        <v>635</v>
      </c>
      <c r="C140" s="44" t="s">
        <v>636</v>
      </c>
      <c r="D140" s="45" t="s">
        <v>637</v>
      </c>
      <c r="E140" s="45" t="s">
        <v>490</v>
      </c>
      <c r="F140" s="44" t="s">
        <v>272</v>
      </c>
      <c r="G140" s="44">
        <v>320</v>
      </c>
      <c r="H140" s="44">
        <v>105.43</v>
      </c>
      <c r="I140" s="44" t="s">
        <v>35</v>
      </c>
      <c r="J140" s="44">
        <v>105.43</v>
      </c>
      <c r="K140" s="45" t="s">
        <v>638</v>
      </c>
      <c r="L140" s="44"/>
      <c r="M140" s="44"/>
      <c r="N140" s="44" t="s">
        <v>70</v>
      </c>
      <c r="O140" s="44" t="s">
        <v>627</v>
      </c>
      <c r="P140" s="44">
        <v>3</v>
      </c>
      <c r="Q140" s="44">
        <v>3</v>
      </c>
      <c r="R140" s="81"/>
    </row>
    <row r="141" s="3" customFormat="1" ht="49" customHeight="1" spans="1:18">
      <c r="A141" s="42"/>
      <c r="B141" s="42" t="s">
        <v>639</v>
      </c>
      <c r="C141" s="42"/>
      <c r="D141" s="43" t="s">
        <v>640</v>
      </c>
      <c r="E141" s="43"/>
      <c r="F141" s="42"/>
      <c r="G141" s="42">
        <f>SUM(G142:G151)</f>
        <v>1500</v>
      </c>
      <c r="H141" s="42">
        <f>SUM(H142:H151)</f>
        <v>1500</v>
      </c>
      <c r="I141" s="44"/>
      <c r="J141" s="42"/>
      <c r="K141" s="43"/>
      <c r="L141" s="42"/>
      <c r="M141" s="42"/>
      <c r="N141" s="42"/>
      <c r="O141" s="42"/>
      <c r="P141" s="42"/>
      <c r="Q141" s="42"/>
      <c r="R141" s="42"/>
    </row>
    <row r="142" s="5" customFormat="1" ht="63" customHeight="1" spans="1:18">
      <c r="A142" s="44">
        <v>121</v>
      </c>
      <c r="B142" s="44" t="s">
        <v>641</v>
      </c>
      <c r="C142" s="44" t="s">
        <v>642</v>
      </c>
      <c r="D142" s="45" t="s">
        <v>643</v>
      </c>
      <c r="E142" s="44" t="s">
        <v>448</v>
      </c>
      <c r="F142" s="44" t="s">
        <v>210</v>
      </c>
      <c r="G142" s="44">
        <v>150</v>
      </c>
      <c r="H142" s="44">
        <v>150</v>
      </c>
      <c r="I142" s="44" t="s">
        <v>35</v>
      </c>
      <c r="J142" s="44">
        <v>150</v>
      </c>
      <c r="K142" s="45" t="s">
        <v>644</v>
      </c>
      <c r="L142" s="87"/>
      <c r="M142" s="87"/>
      <c r="N142" s="44" t="s">
        <v>70</v>
      </c>
      <c r="O142" s="44" t="s">
        <v>99</v>
      </c>
      <c r="P142" s="44"/>
      <c r="Q142" s="44">
        <v>102</v>
      </c>
      <c r="R142" s="44"/>
    </row>
    <row r="143" s="5" customFormat="1" ht="63" customHeight="1" spans="1:18">
      <c r="A143" s="44">
        <v>122</v>
      </c>
      <c r="B143" s="44" t="s">
        <v>645</v>
      </c>
      <c r="C143" s="44" t="s">
        <v>646</v>
      </c>
      <c r="D143" s="45" t="s">
        <v>647</v>
      </c>
      <c r="E143" s="44" t="s">
        <v>448</v>
      </c>
      <c r="F143" s="44" t="s">
        <v>210</v>
      </c>
      <c r="G143" s="44">
        <v>150</v>
      </c>
      <c r="H143" s="44">
        <v>150</v>
      </c>
      <c r="I143" s="44" t="s">
        <v>35</v>
      </c>
      <c r="J143" s="44">
        <v>150</v>
      </c>
      <c r="K143" s="45" t="s">
        <v>648</v>
      </c>
      <c r="L143" s="87"/>
      <c r="M143" s="87"/>
      <c r="N143" s="44" t="s">
        <v>70</v>
      </c>
      <c r="O143" s="44" t="s">
        <v>269</v>
      </c>
      <c r="P143" s="44"/>
      <c r="Q143" s="44">
        <v>44</v>
      </c>
      <c r="R143" s="44"/>
    </row>
    <row r="144" s="5" customFormat="1" ht="92" customHeight="1" spans="1:18">
      <c r="A144" s="44">
        <v>123</v>
      </c>
      <c r="B144" s="44" t="s">
        <v>649</v>
      </c>
      <c r="C144" s="44" t="s">
        <v>650</v>
      </c>
      <c r="D144" s="45" t="s">
        <v>651</v>
      </c>
      <c r="E144" s="44" t="s">
        <v>448</v>
      </c>
      <c r="F144" s="44" t="s">
        <v>210</v>
      </c>
      <c r="G144" s="44">
        <v>150</v>
      </c>
      <c r="H144" s="44">
        <v>150</v>
      </c>
      <c r="I144" s="44" t="s">
        <v>35</v>
      </c>
      <c r="J144" s="44">
        <v>150</v>
      </c>
      <c r="K144" s="45" t="s">
        <v>652</v>
      </c>
      <c r="L144" s="87"/>
      <c r="M144" s="87"/>
      <c r="N144" s="44" t="s">
        <v>70</v>
      </c>
      <c r="O144" s="44" t="s">
        <v>137</v>
      </c>
      <c r="P144" s="44">
        <v>1</v>
      </c>
      <c r="Q144" s="44">
        <v>54</v>
      </c>
      <c r="R144" s="44"/>
    </row>
    <row r="145" s="5" customFormat="1" ht="63" customHeight="1" spans="1:18">
      <c r="A145" s="44">
        <v>124</v>
      </c>
      <c r="B145" s="44" t="s">
        <v>653</v>
      </c>
      <c r="C145" s="44" t="s">
        <v>654</v>
      </c>
      <c r="D145" s="45" t="s">
        <v>655</v>
      </c>
      <c r="E145" s="44" t="s">
        <v>448</v>
      </c>
      <c r="F145" s="44" t="s">
        <v>210</v>
      </c>
      <c r="G145" s="44">
        <v>150</v>
      </c>
      <c r="H145" s="44">
        <v>150</v>
      </c>
      <c r="I145" s="44" t="s">
        <v>35</v>
      </c>
      <c r="J145" s="44">
        <v>150</v>
      </c>
      <c r="K145" s="45" t="s">
        <v>652</v>
      </c>
      <c r="L145" s="87"/>
      <c r="M145" s="87"/>
      <c r="N145" s="44" t="s">
        <v>70</v>
      </c>
      <c r="O145" s="44" t="s">
        <v>143</v>
      </c>
      <c r="P145" s="44"/>
      <c r="Q145" s="44">
        <v>109</v>
      </c>
      <c r="R145" s="44"/>
    </row>
    <row r="146" s="5" customFormat="1" ht="63" customHeight="1" spans="1:18">
      <c r="A146" s="44">
        <v>125</v>
      </c>
      <c r="B146" s="44" t="s">
        <v>656</v>
      </c>
      <c r="C146" s="44" t="s">
        <v>657</v>
      </c>
      <c r="D146" s="45" t="s">
        <v>658</v>
      </c>
      <c r="E146" s="44" t="s">
        <v>448</v>
      </c>
      <c r="F146" s="44" t="s">
        <v>210</v>
      </c>
      <c r="G146" s="44">
        <v>150</v>
      </c>
      <c r="H146" s="44">
        <v>150</v>
      </c>
      <c r="I146" s="44" t="s">
        <v>35</v>
      </c>
      <c r="J146" s="44">
        <v>150</v>
      </c>
      <c r="K146" s="45" t="s">
        <v>659</v>
      </c>
      <c r="L146" s="87"/>
      <c r="M146" s="87"/>
      <c r="N146" s="44" t="s">
        <v>70</v>
      </c>
      <c r="O146" s="44" t="s">
        <v>412</v>
      </c>
      <c r="P146" s="44"/>
      <c r="Q146" s="44">
        <v>52</v>
      </c>
      <c r="R146" s="44"/>
    </row>
    <row r="147" s="5" customFormat="1" ht="63" customHeight="1" spans="1:18">
      <c r="A147" s="44">
        <v>126</v>
      </c>
      <c r="B147" s="44" t="s">
        <v>660</v>
      </c>
      <c r="C147" s="44" t="s">
        <v>207</v>
      </c>
      <c r="D147" s="45" t="s">
        <v>661</v>
      </c>
      <c r="E147" s="44" t="s">
        <v>448</v>
      </c>
      <c r="F147" s="44" t="s">
        <v>210</v>
      </c>
      <c r="G147" s="44">
        <v>150</v>
      </c>
      <c r="H147" s="44">
        <v>150</v>
      </c>
      <c r="I147" s="44" t="s">
        <v>35</v>
      </c>
      <c r="J147" s="44">
        <v>150</v>
      </c>
      <c r="K147" s="45" t="s">
        <v>659</v>
      </c>
      <c r="L147" s="87"/>
      <c r="M147" s="87"/>
      <c r="N147" s="44" t="s">
        <v>70</v>
      </c>
      <c r="O147" s="44" t="s">
        <v>83</v>
      </c>
      <c r="P147" s="44">
        <v>1</v>
      </c>
      <c r="Q147" s="44">
        <v>63</v>
      </c>
      <c r="R147" s="44"/>
    </row>
    <row r="148" s="5" customFormat="1" ht="63" customHeight="1" spans="1:18">
      <c r="A148" s="44">
        <v>127</v>
      </c>
      <c r="B148" s="44" t="s">
        <v>662</v>
      </c>
      <c r="C148" s="44" t="s">
        <v>663</v>
      </c>
      <c r="D148" s="45" t="s">
        <v>664</v>
      </c>
      <c r="E148" s="44" t="s">
        <v>448</v>
      </c>
      <c r="F148" s="44" t="s">
        <v>210</v>
      </c>
      <c r="G148" s="44">
        <v>150</v>
      </c>
      <c r="H148" s="44">
        <v>150</v>
      </c>
      <c r="I148" s="44" t="s">
        <v>35</v>
      </c>
      <c r="J148" s="44">
        <v>150</v>
      </c>
      <c r="K148" s="45" t="s">
        <v>648</v>
      </c>
      <c r="L148" s="87"/>
      <c r="M148" s="87"/>
      <c r="N148" s="44" t="s">
        <v>70</v>
      </c>
      <c r="O148" s="44" t="s">
        <v>126</v>
      </c>
      <c r="P148" s="44">
        <v>1</v>
      </c>
      <c r="Q148" s="44">
        <v>65</v>
      </c>
      <c r="R148" s="44"/>
    </row>
    <row r="149" s="5" customFormat="1" ht="63" customHeight="1" spans="1:18">
      <c r="A149" s="44">
        <v>128</v>
      </c>
      <c r="B149" s="44" t="s">
        <v>665</v>
      </c>
      <c r="C149" s="44" t="s">
        <v>121</v>
      </c>
      <c r="D149" s="45" t="s">
        <v>666</v>
      </c>
      <c r="E149" s="44" t="s">
        <v>448</v>
      </c>
      <c r="F149" s="44" t="s">
        <v>210</v>
      </c>
      <c r="G149" s="44">
        <v>150</v>
      </c>
      <c r="H149" s="44">
        <v>150</v>
      </c>
      <c r="I149" s="44" t="s">
        <v>35</v>
      </c>
      <c r="J149" s="44">
        <v>150</v>
      </c>
      <c r="K149" s="45" t="s">
        <v>648</v>
      </c>
      <c r="L149" s="87"/>
      <c r="M149" s="87"/>
      <c r="N149" s="44" t="s">
        <v>70</v>
      </c>
      <c r="O149" s="44" t="s">
        <v>126</v>
      </c>
      <c r="P149" s="44"/>
      <c r="Q149" s="44">
        <v>39</v>
      </c>
      <c r="R149" s="44"/>
    </row>
    <row r="150" s="5" customFormat="1" ht="63" customHeight="1" spans="1:18">
      <c r="A150" s="44">
        <v>129</v>
      </c>
      <c r="B150" s="44" t="s">
        <v>667</v>
      </c>
      <c r="C150" s="44" t="s">
        <v>249</v>
      </c>
      <c r="D150" s="45" t="s">
        <v>668</v>
      </c>
      <c r="E150" s="44" t="s">
        <v>448</v>
      </c>
      <c r="F150" s="44" t="s">
        <v>210</v>
      </c>
      <c r="G150" s="44">
        <v>150</v>
      </c>
      <c r="H150" s="44">
        <v>150</v>
      </c>
      <c r="I150" s="44" t="s">
        <v>35</v>
      </c>
      <c r="J150" s="44">
        <v>150</v>
      </c>
      <c r="K150" s="45" t="s">
        <v>659</v>
      </c>
      <c r="L150" s="87"/>
      <c r="M150" s="87"/>
      <c r="N150" s="44" t="s">
        <v>70</v>
      </c>
      <c r="O150" s="44" t="s">
        <v>88</v>
      </c>
      <c r="P150" s="44"/>
      <c r="Q150" s="44">
        <v>48</v>
      </c>
      <c r="R150" s="44"/>
    </row>
    <row r="151" s="5" customFormat="1" ht="63" customHeight="1" spans="1:18">
      <c r="A151" s="44">
        <v>130</v>
      </c>
      <c r="B151" s="44" t="s">
        <v>669</v>
      </c>
      <c r="C151" s="44" t="s">
        <v>434</v>
      </c>
      <c r="D151" s="45" t="s">
        <v>670</v>
      </c>
      <c r="E151" s="44" t="s">
        <v>448</v>
      </c>
      <c r="F151" s="44" t="s">
        <v>210</v>
      </c>
      <c r="G151" s="44">
        <v>150</v>
      </c>
      <c r="H151" s="44">
        <v>150</v>
      </c>
      <c r="I151" s="44" t="s">
        <v>35</v>
      </c>
      <c r="J151" s="44">
        <v>150</v>
      </c>
      <c r="K151" s="45" t="s">
        <v>671</v>
      </c>
      <c r="L151" s="87"/>
      <c r="M151" s="87"/>
      <c r="N151" s="44" t="s">
        <v>70</v>
      </c>
      <c r="O151" s="44" t="s">
        <v>672</v>
      </c>
      <c r="P151" s="44">
        <v>1</v>
      </c>
      <c r="Q151" s="44">
        <v>65</v>
      </c>
      <c r="R151" s="44"/>
    </row>
    <row r="152" s="3" customFormat="1" ht="106" customHeight="1" spans="1:18">
      <c r="A152" s="44"/>
      <c r="B152" s="43" t="s">
        <v>673</v>
      </c>
      <c r="C152" s="42"/>
      <c r="D152" s="43" t="s">
        <v>674</v>
      </c>
      <c r="E152" s="43"/>
      <c r="F152" s="42"/>
      <c r="G152" s="42">
        <f>SUM(G153:G169)</f>
        <v>567.5</v>
      </c>
      <c r="H152" s="42">
        <f>SUM(H153:H169)</f>
        <v>567.5</v>
      </c>
      <c r="I152" s="44"/>
      <c r="J152" s="42"/>
      <c r="K152" s="43"/>
      <c r="L152" s="42"/>
      <c r="M152" s="42"/>
      <c r="N152" s="42"/>
      <c r="O152" s="42"/>
      <c r="P152" s="64"/>
      <c r="Q152" s="64"/>
      <c r="R152" s="44"/>
    </row>
    <row r="153" s="6" customFormat="1" ht="60" customHeight="1" spans="1:18">
      <c r="A153" s="44">
        <v>131</v>
      </c>
      <c r="B153" s="47" t="s">
        <v>675</v>
      </c>
      <c r="C153" s="44" t="s">
        <v>676</v>
      </c>
      <c r="D153" s="45" t="s">
        <v>677</v>
      </c>
      <c r="E153" s="83" t="s">
        <v>678</v>
      </c>
      <c r="F153" s="44" t="s">
        <v>210</v>
      </c>
      <c r="G153" s="44">
        <v>21</v>
      </c>
      <c r="H153" s="44">
        <v>21</v>
      </c>
      <c r="I153" s="44" t="s">
        <v>35</v>
      </c>
      <c r="J153" s="44">
        <v>21</v>
      </c>
      <c r="K153" s="45" t="s">
        <v>679</v>
      </c>
      <c r="L153" s="44"/>
      <c r="M153" s="44"/>
      <c r="N153" s="44" t="s">
        <v>680</v>
      </c>
      <c r="O153" s="44" t="s">
        <v>143</v>
      </c>
      <c r="P153" s="44"/>
      <c r="Q153" s="44">
        <v>25</v>
      </c>
      <c r="R153" s="55"/>
    </row>
    <row r="154" s="21" customFormat="1" ht="46" customHeight="1" spans="1:18">
      <c r="A154" s="44">
        <v>132</v>
      </c>
      <c r="B154" s="44" t="s">
        <v>681</v>
      </c>
      <c r="C154" s="44" t="s">
        <v>682</v>
      </c>
      <c r="D154" s="45" t="s">
        <v>683</v>
      </c>
      <c r="E154" s="45" t="s">
        <v>684</v>
      </c>
      <c r="F154" s="44" t="s">
        <v>210</v>
      </c>
      <c r="G154" s="44">
        <v>12</v>
      </c>
      <c r="H154" s="44">
        <v>12</v>
      </c>
      <c r="I154" s="44" t="s">
        <v>35</v>
      </c>
      <c r="J154" s="44">
        <v>12</v>
      </c>
      <c r="K154" s="45" t="s">
        <v>685</v>
      </c>
      <c r="L154" s="44"/>
      <c r="M154" s="44"/>
      <c r="N154" s="44" t="s">
        <v>680</v>
      </c>
      <c r="O154" s="44" t="s">
        <v>285</v>
      </c>
      <c r="P154" s="68"/>
      <c r="Q154" s="44">
        <v>13</v>
      </c>
      <c r="R154" s="53"/>
    </row>
    <row r="155" s="5" customFormat="1" ht="50" customHeight="1" spans="1:18">
      <c r="A155" s="44">
        <v>133</v>
      </c>
      <c r="B155" s="44" t="s">
        <v>686</v>
      </c>
      <c r="C155" s="44" t="s">
        <v>687</v>
      </c>
      <c r="D155" s="45" t="s">
        <v>688</v>
      </c>
      <c r="E155" s="83" t="s">
        <v>689</v>
      </c>
      <c r="F155" s="44" t="s">
        <v>210</v>
      </c>
      <c r="G155" s="44">
        <v>25.5</v>
      </c>
      <c r="H155" s="44">
        <v>25.5</v>
      </c>
      <c r="I155" s="44" t="s">
        <v>35</v>
      </c>
      <c r="J155" s="44">
        <v>25.5</v>
      </c>
      <c r="K155" s="45" t="s">
        <v>690</v>
      </c>
      <c r="L155" s="44"/>
      <c r="M155" s="44"/>
      <c r="N155" s="47" t="s">
        <v>680</v>
      </c>
      <c r="O155" s="44" t="s">
        <v>76</v>
      </c>
      <c r="P155" s="44"/>
      <c r="Q155" s="44">
        <v>34</v>
      </c>
      <c r="R155" s="44"/>
    </row>
    <row r="156" s="22" customFormat="1" ht="45" customHeight="1" spans="1:18">
      <c r="A156" s="44">
        <v>134</v>
      </c>
      <c r="B156" s="44" t="s">
        <v>691</v>
      </c>
      <c r="C156" s="44" t="s">
        <v>692</v>
      </c>
      <c r="D156" s="45" t="s">
        <v>693</v>
      </c>
      <c r="E156" s="45" t="s">
        <v>684</v>
      </c>
      <c r="F156" s="44" t="s">
        <v>210</v>
      </c>
      <c r="G156" s="44">
        <v>15</v>
      </c>
      <c r="H156" s="44">
        <v>15</v>
      </c>
      <c r="I156" s="44" t="s">
        <v>35</v>
      </c>
      <c r="J156" s="44">
        <v>15</v>
      </c>
      <c r="K156" s="45" t="s">
        <v>694</v>
      </c>
      <c r="L156" s="44"/>
      <c r="M156" s="44"/>
      <c r="N156" s="44" t="s">
        <v>680</v>
      </c>
      <c r="O156" s="44" t="s">
        <v>187</v>
      </c>
      <c r="P156" s="44">
        <v>1</v>
      </c>
      <c r="Q156" s="44">
        <v>18</v>
      </c>
      <c r="R156" s="55"/>
    </row>
    <row r="157" s="6" customFormat="1" ht="45" customHeight="1" spans="1:18">
      <c r="A157" s="44">
        <v>135</v>
      </c>
      <c r="B157" s="47" t="s">
        <v>695</v>
      </c>
      <c r="C157" s="47" t="s">
        <v>696</v>
      </c>
      <c r="D157" s="48" t="s">
        <v>697</v>
      </c>
      <c r="E157" s="45" t="s">
        <v>684</v>
      </c>
      <c r="F157" s="44" t="s">
        <v>210</v>
      </c>
      <c r="G157" s="47">
        <v>18</v>
      </c>
      <c r="H157" s="47">
        <v>18</v>
      </c>
      <c r="I157" s="44" t="s">
        <v>35</v>
      </c>
      <c r="J157" s="47">
        <v>18</v>
      </c>
      <c r="K157" s="48" t="s">
        <v>698</v>
      </c>
      <c r="L157" s="44"/>
      <c r="M157" s="44"/>
      <c r="N157" s="47" t="s">
        <v>680</v>
      </c>
      <c r="O157" s="47" t="s">
        <v>236</v>
      </c>
      <c r="P157" s="47"/>
      <c r="Q157" s="47">
        <v>24</v>
      </c>
      <c r="R157" s="55"/>
    </row>
    <row r="158" s="6" customFormat="1" ht="51" customHeight="1" spans="1:18">
      <c r="A158" s="44">
        <v>136</v>
      </c>
      <c r="B158" s="47" t="s">
        <v>699</v>
      </c>
      <c r="C158" s="44" t="s">
        <v>700</v>
      </c>
      <c r="D158" s="45" t="s">
        <v>701</v>
      </c>
      <c r="E158" s="45" t="s">
        <v>684</v>
      </c>
      <c r="F158" s="44" t="s">
        <v>210</v>
      </c>
      <c r="G158" s="44">
        <v>78</v>
      </c>
      <c r="H158" s="44">
        <v>78</v>
      </c>
      <c r="I158" s="44" t="s">
        <v>35</v>
      </c>
      <c r="J158" s="44">
        <v>78</v>
      </c>
      <c r="K158" s="45" t="s">
        <v>702</v>
      </c>
      <c r="L158" s="44"/>
      <c r="M158" s="44"/>
      <c r="N158" s="47" t="s">
        <v>680</v>
      </c>
      <c r="O158" s="47" t="s">
        <v>412</v>
      </c>
      <c r="P158" s="44"/>
      <c r="Q158" s="44">
        <v>40</v>
      </c>
      <c r="R158" s="55"/>
    </row>
    <row r="159" s="23" customFormat="1" ht="82" customHeight="1" spans="1:18">
      <c r="A159" s="44">
        <v>137</v>
      </c>
      <c r="B159" s="44" t="s">
        <v>703</v>
      </c>
      <c r="C159" s="44" t="s">
        <v>497</v>
      </c>
      <c r="D159" s="45" t="s">
        <v>704</v>
      </c>
      <c r="E159" s="45" t="s">
        <v>705</v>
      </c>
      <c r="F159" s="44" t="s">
        <v>210</v>
      </c>
      <c r="G159" s="44">
        <v>64</v>
      </c>
      <c r="H159" s="44">
        <v>64</v>
      </c>
      <c r="I159" s="44" t="s">
        <v>35</v>
      </c>
      <c r="J159" s="44">
        <v>64</v>
      </c>
      <c r="K159" s="45" t="s">
        <v>706</v>
      </c>
      <c r="L159" s="44"/>
      <c r="M159" s="44"/>
      <c r="N159" s="47" t="s">
        <v>680</v>
      </c>
      <c r="O159" s="47" t="s">
        <v>230</v>
      </c>
      <c r="P159" s="68"/>
      <c r="Q159" s="44">
        <v>88</v>
      </c>
      <c r="R159" s="44"/>
    </row>
    <row r="160" s="4" customFormat="1" ht="58" customHeight="1" spans="1:18">
      <c r="A160" s="44">
        <v>138</v>
      </c>
      <c r="B160" s="44" t="s">
        <v>707</v>
      </c>
      <c r="C160" s="44" t="s">
        <v>708</v>
      </c>
      <c r="D160" s="45" t="s">
        <v>709</v>
      </c>
      <c r="E160" s="83" t="s">
        <v>710</v>
      </c>
      <c r="F160" s="44" t="s">
        <v>210</v>
      </c>
      <c r="G160" s="44">
        <v>27</v>
      </c>
      <c r="H160" s="44">
        <v>27</v>
      </c>
      <c r="I160" s="44" t="s">
        <v>35</v>
      </c>
      <c r="J160" s="44">
        <v>27</v>
      </c>
      <c r="K160" s="45" t="s">
        <v>711</v>
      </c>
      <c r="L160" s="44"/>
      <c r="M160" s="44"/>
      <c r="N160" s="47" t="s">
        <v>680</v>
      </c>
      <c r="O160" s="44" t="s">
        <v>230</v>
      </c>
      <c r="P160" s="68"/>
      <c r="Q160" s="44">
        <v>46</v>
      </c>
      <c r="R160" s="39"/>
    </row>
    <row r="161" s="24" customFormat="1" ht="77" customHeight="1" spans="1:214">
      <c r="A161" s="44">
        <v>139</v>
      </c>
      <c r="B161" s="44" t="s">
        <v>712</v>
      </c>
      <c r="C161" s="47" t="s">
        <v>266</v>
      </c>
      <c r="D161" s="48" t="s">
        <v>713</v>
      </c>
      <c r="E161" s="48" t="s">
        <v>714</v>
      </c>
      <c r="F161" s="44" t="s">
        <v>210</v>
      </c>
      <c r="G161" s="84">
        <v>116.5</v>
      </c>
      <c r="H161" s="84">
        <v>116.5</v>
      </c>
      <c r="I161" s="44" t="s">
        <v>35</v>
      </c>
      <c r="J161" s="84">
        <v>116.5</v>
      </c>
      <c r="K161" s="71" t="s">
        <v>715</v>
      </c>
      <c r="L161" s="44"/>
      <c r="M161" s="44"/>
      <c r="N161" s="47" t="s">
        <v>680</v>
      </c>
      <c r="O161" s="47" t="s">
        <v>269</v>
      </c>
      <c r="P161" s="47"/>
      <c r="Q161" s="47">
        <v>20</v>
      </c>
      <c r="R161" s="68"/>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row>
    <row r="162" s="25" customFormat="1" ht="75" customHeight="1" spans="1:18">
      <c r="A162" s="44">
        <v>140</v>
      </c>
      <c r="B162" s="44" t="s">
        <v>716</v>
      </c>
      <c r="C162" s="47" t="s">
        <v>717</v>
      </c>
      <c r="D162" s="48" t="s">
        <v>718</v>
      </c>
      <c r="E162" s="45" t="s">
        <v>719</v>
      </c>
      <c r="F162" s="44" t="s">
        <v>210</v>
      </c>
      <c r="G162" s="47">
        <v>97.5</v>
      </c>
      <c r="H162" s="47">
        <v>97.5</v>
      </c>
      <c r="I162" s="44" t="s">
        <v>35</v>
      </c>
      <c r="J162" s="47">
        <v>97.5</v>
      </c>
      <c r="K162" s="71" t="s">
        <v>720</v>
      </c>
      <c r="L162" s="44"/>
      <c r="M162" s="44"/>
      <c r="N162" s="47" t="s">
        <v>680</v>
      </c>
      <c r="O162" s="47" t="s">
        <v>269</v>
      </c>
      <c r="P162" s="47"/>
      <c r="Q162" s="47">
        <v>56</v>
      </c>
      <c r="R162" s="88"/>
    </row>
    <row r="163" s="24" customFormat="1" ht="53" customHeight="1" spans="1:214">
      <c r="A163" s="44">
        <v>141</v>
      </c>
      <c r="B163" s="44" t="s">
        <v>721</v>
      </c>
      <c r="C163" s="47" t="s">
        <v>722</v>
      </c>
      <c r="D163" s="48" t="s">
        <v>723</v>
      </c>
      <c r="E163" s="48" t="s">
        <v>684</v>
      </c>
      <c r="F163" s="44" t="s">
        <v>210</v>
      </c>
      <c r="G163" s="74">
        <v>40</v>
      </c>
      <c r="H163" s="74">
        <v>40</v>
      </c>
      <c r="I163" s="44" t="s">
        <v>35</v>
      </c>
      <c r="J163" s="74">
        <v>40</v>
      </c>
      <c r="K163" s="71" t="s">
        <v>724</v>
      </c>
      <c r="L163" s="44"/>
      <c r="M163" s="44"/>
      <c r="N163" s="47" t="s">
        <v>680</v>
      </c>
      <c r="O163" s="47" t="s">
        <v>269</v>
      </c>
      <c r="P163" s="47"/>
      <c r="Q163" s="47">
        <v>20</v>
      </c>
      <c r="R163" s="55"/>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row>
    <row r="164" s="6" customFormat="1" ht="53" customHeight="1" spans="1:18">
      <c r="A164" s="44">
        <v>142</v>
      </c>
      <c r="B164" s="47" t="s">
        <v>725</v>
      </c>
      <c r="C164" s="47" t="s">
        <v>726</v>
      </c>
      <c r="D164" s="48" t="s">
        <v>727</v>
      </c>
      <c r="E164" s="48" t="s">
        <v>684</v>
      </c>
      <c r="F164" s="44" t="s">
        <v>210</v>
      </c>
      <c r="G164" s="47">
        <v>15</v>
      </c>
      <c r="H164" s="47">
        <v>15</v>
      </c>
      <c r="I164" s="44" t="s">
        <v>35</v>
      </c>
      <c r="J164" s="47">
        <v>15</v>
      </c>
      <c r="K164" s="48" t="s">
        <v>728</v>
      </c>
      <c r="L164" s="44"/>
      <c r="M164" s="44"/>
      <c r="N164" s="47" t="s">
        <v>680</v>
      </c>
      <c r="O164" s="47" t="s">
        <v>137</v>
      </c>
      <c r="P164" s="47"/>
      <c r="Q164" s="47">
        <v>23</v>
      </c>
      <c r="R164" s="55"/>
    </row>
    <row r="165" s="21" customFormat="1" ht="43" customHeight="1" spans="1:18">
      <c r="A165" s="44">
        <v>143</v>
      </c>
      <c r="B165" s="44" t="s">
        <v>729</v>
      </c>
      <c r="C165" s="44" t="s">
        <v>730</v>
      </c>
      <c r="D165" s="45" t="s">
        <v>731</v>
      </c>
      <c r="E165" s="45" t="s">
        <v>684</v>
      </c>
      <c r="F165" s="44" t="s">
        <v>732</v>
      </c>
      <c r="G165" s="44">
        <v>12</v>
      </c>
      <c r="H165" s="44">
        <v>12</v>
      </c>
      <c r="I165" s="44" t="s">
        <v>35</v>
      </c>
      <c r="J165" s="44">
        <v>12</v>
      </c>
      <c r="K165" s="45" t="s">
        <v>733</v>
      </c>
      <c r="L165" s="44"/>
      <c r="M165" s="44"/>
      <c r="N165" s="44" t="s">
        <v>680</v>
      </c>
      <c r="O165" s="44" t="s">
        <v>83</v>
      </c>
      <c r="P165" s="68">
        <v>1</v>
      </c>
      <c r="Q165" s="44">
        <v>29</v>
      </c>
      <c r="R165" s="68"/>
    </row>
    <row r="166" s="21" customFormat="1" ht="40" customHeight="1" spans="1:18">
      <c r="A166" s="44">
        <v>144</v>
      </c>
      <c r="B166" s="44" t="s">
        <v>734</v>
      </c>
      <c r="C166" s="44" t="s">
        <v>735</v>
      </c>
      <c r="D166" s="45" t="s">
        <v>736</v>
      </c>
      <c r="E166" s="45" t="s">
        <v>684</v>
      </c>
      <c r="F166" s="44" t="s">
        <v>732</v>
      </c>
      <c r="G166" s="44">
        <v>3</v>
      </c>
      <c r="H166" s="44">
        <v>3</v>
      </c>
      <c r="I166" s="44" t="s">
        <v>35</v>
      </c>
      <c r="J166" s="44">
        <v>3</v>
      </c>
      <c r="K166" s="45" t="s">
        <v>737</v>
      </c>
      <c r="L166" s="44"/>
      <c r="M166" s="44"/>
      <c r="N166" s="44" t="s">
        <v>680</v>
      </c>
      <c r="O166" s="44" t="s">
        <v>99</v>
      </c>
      <c r="P166" s="68"/>
      <c r="Q166" s="44">
        <v>16</v>
      </c>
      <c r="R166" s="68"/>
    </row>
    <row r="167" s="26" customFormat="1" ht="36" spans="1:214">
      <c r="A167" s="44">
        <v>145</v>
      </c>
      <c r="B167" s="44" t="s">
        <v>738</v>
      </c>
      <c r="C167" s="44" t="s">
        <v>739</v>
      </c>
      <c r="D167" s="48" t="s">
        <v>740</v>
      </c>
      <c r="E167" s="45" t="s">
        <v>741</v>
      </c>
      <c r="F167" s="44" t="s">
        <v>210</v>
      </c>
      <c r="G167" s="74">
        <v>15</v>
      </c>
      <c r="H167" s="74">
        <v>15</v>
      </c>
      <c r="I167" s="44" t="s">
        <v>35</v>
      </c>
      <c r="J167" s="74">
        <v>15</v>
      </c>
      <c r="K167" s="71" t="s">
        <v>742</v>
      </c>
      <c r="L167" s="44"/>
      <c r="M167" s="44"/>
      <c r="N167" s="47" t="s">
        <v>680</v>
      </c>
      <c r="O167" s="47" t="s">
        <v>743</v>
      </c>
      <c r="P167" s="47"/>
      <c r="Q167" s="47">
        <v>2</v>
      </c>
      <c r="R167" s="55"/>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89"/>
      <c r="BU167" s="89"/>
      <c r="BV167" s="89"/>
      <c r="BW167" s="89"/>
      <c r="BX167" s="89"/>
      <c r="BY167" s="89"/>
      <c r="BZ167" s="89"/>
      <c r="CA167" s="89"/>
      <c r="CB167" s="89"/>
      <c r="CC167" s="89"/>
      <c r="CD167" s="89"/>
      <c r="CE167" s="89"/>
      <c r="CF167" s="89"/>
      <c r="CG167" s="89"/>
      <c r="CH167" s="89"/>
      <c r="CI167" s="89"/>
      <c r="CJ167" s="89"/>
      <c r="CK167" s="89"/>
      <c r="CL167" s="89"/>
      <c r="CM167" s="89"/>
      <c r="CN167" s="89"/>
      <c r="CO167" s="89"/>
      <c r="CP167" s="89"/>
      <c r="CQ167" s="89"/>
      <c r="CR167" s="89"/>
      <c r="CS167" s="89"/>
      <c r="CT167" s="89"/>
      <c r="CU167" s="89"/>
      <c r="CV167" s="89"/>
      <c r="CW167" s="89"/>
      <c r="CX167" s="89"/>
      <c r="CY167" s="89"/>
      <c r="CZ167" s="89"/>
      <c r="DA167" s="89"/>
      <c r="DB167" s="89"/>
      <c r="DC167" s="89"/>
      <c r="DD167" s="89"/>
      <c r="DE167" s="89"/>
      <c r="DF167" s="89"/>
      <c r="DG167" s="89"/>
      <c r="DH167" s="89"/>
      <c r="DI167" s="89"/>
      <c r="DJ167" s="89"/>
      <c r="DK167" s="89"/>
      <c r="DL167" s="89"/>
      <c r="DM167" s="89"/>
      <c r="DN167" s="89"/>
      <c r="DO167" s="89"/>
      <c r="DP167" s="89"/>
      <c r="DQ167" s="89"/>
      <c r="DR167" s="89"/>
      <c r="DS167" s="89"/>
      <c r="DT167" s="89"/>
      <c r="DU167" s="89"/>
      <c r="DV167" s="89"/>
      <c r="DW167" s="89"/>
      <c r="DX167" s="89"/>
      <c r="DY167" s="89"/>
      <c r="DZ167" s="89"/>
      <c r="EA167" s="89"/>
      <c r="EB167" s="89"/>
      <c r="EC167" s="89"/>
      <c r="ED167" s="89"/>
      <c r="EE167" s="89"/>
      <c r="EF167" s="89"/>
      <c r="EG167" s="89"/>
      <c r="EH167" s="89"/>
      <c r="EI167" s="89"/>
      <c r="EJ167" s="89"/>
      <c r="EK167" s="89"/>
      <c r="EL167" s="89"/>
      <c r="EM167" s="89"/>
      <c r="EN167" s="89"/>
      <c r="EO167" s="89"/>
      <c r="EP167" s="89"/>
      <c r="EQ167" s="89"/>
      <c r="ER167" s="89"/>
      <c r="ES167" s="89"/>
      <c r="ET167" s="89"/>
      <c r="EU167" s="89"/>
      <c r="EV167" s="89"/>
      <c r="EW167" s="89"/>
      <c r="EX167" s="89"/>
      <c r="EY167" s="89"/>
      <c r="EZ167" s="89"/>
      <c r="FA167" s="89"/>
      <c r="FB167" s="89"/>
      <c r="FC167" s="89"/>
      <c r="FD167" s="89"/>
      <c r="FE167" s="89"/>
      <c r="FF167" s="89"/>
      <c r="FG167" s="89"/>
      <c r="FH167" s="89"/>
      <c r="FI167" s="89"/>
      <c r="FJ167" s="89"/>
      <c r="FK167" s="89"/>
      <c r="FL167" s="89"/>
      <c r="FM167" s="89"/>
      <c r="FN167" s="89"/>
      <c r="FO167" s="89"/>
      <c r="FP167" s="89"/>
      <c r="FQ167" s="89"/>
      <c r="FR167" s="89"/>
      <c r="FS167" s="89"/>
      <c r="FT167" s="89"/>
      <c r="FU167" s="89"/>
      <c r="FV167" s="89"/>
      <c r="FW167" s="89"/>
      <c r="FX167" s="89"/>
      <c r="FY167" s="89"/>
      <c r="FZ167" s="89"/>
      <c r="GA167" s="89"/>
      <c r="GB167" s="89"/>
      <c r="GC167" s="89"/>
      <c r="GD167" s="89"/>
      <c r="GE167" s="89"/>
      <c r="GF167" s="89"/>
      <c r="GG167" s="89"/>
      <c r="GH167" s="89"/>
      <c r="GI167" s="89"/>
      <c r="GJ167" s="89"/>
      <c r="GK167" s="89"/>
      <c r="GL167" s="89"/>
      <c r="GM167" s="89"/>
      <c r="GN167" s="89"/>
      <c r="GO167" s="89"/>
      <c r="GP167" s="89"/>
      <c r="GQ167" s="89"/>
      <c r="GR167" s="89"/>
      <c r="GS167" s="89"/>
      <c r="GT167" s="89"/>
      <c r="GU167" s="89"/>
      <c r="GV167" s="89"/>
      <c r="GW167" s="89"/>
      <c r="GX167" s="89"/>
      <c r="GY167" s="89"/>
      <c r="GZ167" s="89"/>
      <c r="HA167" s="89"/>
      <c r="HB167" s="89"/>
      <c r="HC167" s="89"/>
      <c r="HD167" s="89"/>
      <c r="HE167" s="89"/>
      <c r="HF167" s="89"/>
    </row>
    <row r="168" s="26" customFormat="1" ht="36" spans="1:214">
      <c r="A168" s="44">
        <v>146</v>
      </c>
      <c r="B168" s="85" t="s">
        <v>744</v>
      </c>
      <c r="C168" s="85" t="s">
        <v>309</v>
      </c>
      <c r="D168" s="47" t="s">
        <v>745</v>
      </c>
      <c r="E168" s="45" t="s">
        <v>741</v>
      </c>
      <c r="F168" s="44" t="s">
        <v>746</v>
      </c>
      <c r="G168" s="74">
        <v>6</v>
      </c>
      <c r="H168" s="44">
        <v>6</v>
      </c>
      <c r="I168" s="44" t="s">
        <v>35</v>
      </c>
      <c r="J168" s="44">
        <v>6</v>
      </c>
      <c r="K168" s="71" t="s">
        <v>742</v>
      </c>
      <c r="L168" s="44"/>
      <c r="M168" s="44"/>
      <c r="N168" s="47" t="s">
        <v>680</v>
      </c>
      <c r="O168" s="47" t="s">
        <v>279</v>
      </c>
      <c r="P168" s="47"/>
      <c r="Q168" s="90">
        <v>2</v>
      </c>
      <c r="R168" s="55"/>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89"/>
      <c r="BU168" s="89"/>
      <c r="BV168" s="89"/>
      <c r="BW168" s="89"/>
      <c r="BX168" s="89"/>
      <c r="BY168" s="89"/>
      <c r="BZ168" s="89"/>
      <c r="CA168" s="89"/>
      <c r="CB168" s="89"/>
      <c r="CC168" s="89"/>
      <c r="CD168" s="89"/>
      <c r="CE168" s="89"/>
      <c r="CF168" s="89"/>
      <c r="CG168" s="89"/>
      <c r="CH168" s="89"/>
      <c r="CI168" s="89"/>
      <c r="CJ168" s="89"/>
      <c r="CK168" s="89"/>
      <c r="CL168" s="89"/>
      <c r="CM168" s="89"/>
      <c r="CN168" s="89"/>
      <c r="CO168" s="89"/>
      <c r="CP168" s="89"/>
      <c r="CQ168" s="89"/>
      <c r="CR168" s="89"/>
      <c r="CS168" s="89"/>
      <c r="CT168" s="89"/>
      <c r="CU168" s="89"/>
      <c r="CV168" s="89"/>
      <c r="CW168" s="89"/>
      <c r="CX168" s="89"/>
      <c r="CY168" s="89"/>
      <c r="CZ168" s="89"/>
      <c r="DA168" s="89"/>
      <c r="DB168" s="89"/>
      <c r="DC168" s="89"/>
      <c r="DD168" s="89"/>
      <c r="DE168" s="89"/>
      <c r="DF168" s="89"/>
      <c r="DG168" s="89"/>
      <c r="DH168" s="89"/>
      <c r="DI168" s="89"/>
      <c r="DJ168" s="89"/>
      <c r="DK168" s="89"/>
      <c r="DL168" s="89"/>
      <c r="DM168" s="89"/>
      <c r="DN168" s="89"/>
      <c r="DO168" s="89"/>
      <c r="DP168" s="89"/>
      <c r="DQ168" s="89"/>
      <c r="DR168" s="89"/>
      <c r="DS168" s="89"/>
      <c r="DT168" s="89"/>
      <c r="DU168" s="89"/>
      <c r="DV168" s="89"/>
      <c r="DW168" s="89"/>
      <c r="DX168" s="89"/>
      <c r="DY168" s="89"/>
      <c r="DZ168" s="89"/>
      <c r="EA168" s="89"/>
      <c r="EB168" s="89"/>
      <c r="EC168" s="89"/>
      <c r="ED168" s="89"/>
      <c r="EE168" s="89"/>
      <c r="EF168" s="89"/>
      <c r="EG168" s="89"/>
      <c r="EH168" s="89"/>
      <c r="EI168" s="89"/>
      <c r="EJ168" s="89"/>
      <c r="EK168" s="89"/>
      <c r="EL168" s="89"/>
      <c r="EM168" s="89"/>
      <c r="EN168" s="89"/>
      <c r="EO168" s="89"/>
      <c r="EP168" s="89"/>
      <c r="EQ168" s="89"/>
      <c r="ER168" s="89"/>
      <c r="ES168" s="89"/>
      <c r="ET168" s="89"/>
      <c r="EU168" s="89"/>
      <c r="EV168" s="89"/>
      <c r="EW168" s="89"/>
      <c r="EX168" s="89"/>
      <c r="EY168" s="89"/>
      <c r="EZ168" s="89"/>
      <c r="FA168" s="89"/>
      <c r="FB168" s="89"/>
      <c r="FC168" s="89"/>
      <c r="FD168" s="89"/>
      <c r="FE168" s="89"/>
      <c r="FF168" s="89"/>
      <c r="FG168" s="89"/>
      <c r="FH168" s="89"/>
      <c r="FI168" s="89"/>
      <c r="FJ168" s="89"/>
      <c r="FK168" s="89"/>
      <c r="FL168" s="89"/>
      <c r="FM168" s="89"/>
      <c r="FN168" s="89"/>
      <c r="FO168" s="89"/>
      <c r="FP168" s="89"/>
      <c r="FQ168" s="89"/>
      <c r="FR168" s="89"/>
      <c r="FS168" s="89"/>
      <c r="FT168" s="89"/>
      <c r="FU168" s="89"/>
      <c r="FV168" s="89"/>
      <c r="FW168" s="89"/>
      <c r="FX168" s="89"/>
      <c r="FY168" s="89"/>
      <c r="FZ168" s="89"/>
      <c r="GA168" s="89"/>
      <c r="GB168" s="89"/>
      <c r="GC168" s="89"/>
      <c r="GD168" s="89"/>
      <c r="GE168" s="89"/>
      <c r="GF168" s="89"/>
      <c r="GG168" s="89"/>
      <c r="GH168" s="89"/>
      <c r="GI168" s="89"/>
      <c r="GJ168" s="89"/>
      <c r="GK168" s="89"/>
      <c r="GL168" s="89"/>
      <c r="GM168" s="89"/>
      <c r="GN168" s="89"/>
      <c r="GO168" s="89"/>
      <c r="GP168" s="89"/>
      <c r="GQ168" s="89"/>
      <c r="GR168" s="89"/>
      <c r="GS168" s="89"/>
      <c r="GT168" s="89"/>
      <c r="GU168" s="89"/>
      <c r="GV168" s="89"/>
      <c r="GW168" s="89"/>
      <c r="GX168" s="89"/>
      <c r="GY168" s="89"/>
      <c r="GZ168" s="89"/>
      <c r="HA168" s="89"/>
      <c r="HB168" s="89"/>
      <c r="HC168" s="89"/>
      <c r="HD168" s="89"/>
      <c r="HE168" s="89"/>
      <c r="HF168" s="89"/>
    </row>
    <row r="169" s="26" customFormat="1" ht="36" spans="1:214">
      <c r="A169" s="44">
        <v>147</v>
      </c>
      <c r="B169" s="85" t="s">
        <v>747</v>
      </c>
      <c r="C169" s="85" t="s">
        <v>748</v>
      </c>
      <c r="D169" s="47" t="s">
        <v>749</v>
      </c>
      <c r="E169" s="45" t="s">
        <v>741</v>
      </c>
      <c r="F169" s="44" t="s">
        <v>746</v>
      </c>
      <c r="G169" s="74">
        <v>2</v>
      </c>
      <c r="H169" s="44">
        <v>2</v>
      </c>
      <c r="I169" s="44" t="s">
        <v>35</v>
      </c>
      <c r="J169" s="44">
        <v>2</v>
      </c>
      <c r="K169" s="71" t="s">
        <v>750</v>
      </c>
      <c r="L169" s="44"/>
      <c r="M169" s="44"/>
      <c r="N169" s="47" t="s">
        <v>680</v>
      </c>
      <c r="O169" s="47" t="s">
        <v>335</v>
      </c>
      <c r="P169" s="47"/>
      <c r="Q169" s="90">
        <v>2</v>
      </c>
      <c r="R169" s="55"/>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89"/>
      <c r="BU169" s="89"/>
      <c r="BV169" s="89"/>
      <c r="BW169" s="89"/>
      <c r="BX169" s="89"/>
      <c r="BY169" s="89"/>
      <c r="BZ169" s="89"/>
      <c r="CA169" s="89"/>
      <c r="CB169" s="89"/>
      <c r="CC169" s="89"/>
      <c r="CD169" s="89"/>
      <c r="CE169" s="89"/>
      <c r="CF169" s="89"/>
      <c r="CG169" s="89"/>
      <c r="CH169" s="89"/>
      <c r="CI169" s="89"/>
      <c r="CJ169" s="89"/>
      <c r="CK169" s="89"/>
      <c r="CL169" s="89"/>
      <c r="CM169" s="89"/>
      <c r="CN169" s="89"/>
      <c r="CO169" s="89"/>
      <c r="CP169" s="89"/>
      <c r="CQ169" s="89"/>
      <c r="CR169" s="89"/>
      <c r="CS169" s="89"/>
      <c r="CT169" s="89"/>
      <c r="CU169" s="89"/>
      <c r="CV169" s="89"/>
      <c r="CW169" s="89"/>
      <c r="CX169" s="89"/>
      <c r="CY169" s="89"/>
      <c r="CZ169" s="89"/>
      <c r="DA169" s="89"/>
      <c r="DB169" s="89"/>
      <c r="DC169" s="89"/>
      <c r="DD169" s="89"/>
      <c r="DE169" s="89"/>
      <c r="DF169" s="89"/>
      <c r="DG169" s="89"/>
      <c r="DH169" s="89"/>
      <c r="DI169" s="89"/>
      <c r="DJ169" s="89"/>
      <c r="DK169" s="89"/>
      <c r="DL169" s="89"/>
      <c r="DM169" s="89"/>
      <c r="DN169" s="89"/>
      <c r="DO169" s="89"/>
      <c r="DP169" s="89"/>
      <c r="DQ169" s="89"/>
      <c r="DR169" s="89"/>
      <c r="DS169" s="89"/>
      <c r="DT169" s="89"/>
      <c r="DU169" s="89"/>
      <c r="DV169" s="89"/>
      <c r="DW169" s="89"/>
      <c r="DX169" s="89"/>
      <c r="DY169" s="89"/>
      <c r="DZ169" s="89"/>
      <c r="EA169" s="89"/>
      <c r="EB169" s="89"/>
      <c r="EC169" s="89"/>
      <c r="ED169" s="89"/>
      <c r="EE169" s="89"/>
      <c r="EF169" s="89"/>
      <c r="EG169" s="89"/>
      <c r="EH169" s="89"/>
      <c r="EI169" s="89"/>
      <c r="EJ169" s="89"/>
      <c r="EK169" s="89"/>
      <c r="EL169" s="89"/>
      <c r="EM169" s="89"/>
      <c r="EN169" s="89"/>
      <c r="EO169" s="89"/>
      <c r="EP169" s="89"/>
      <c r="EQ169" s="89"/>
      <c r="ER169" s="89"/>
      <c r="ES169" s="89"/>
      <c r="ET169" s="89"/>
      <c r="EU169" s="89"/>
      <c r="EV169" s="89"/>
      <c r="EW169" s="89"/>
      <c r="EX169" s="89"/>
      <c r="EY169" s="89"/>
      <c r="EZ169" s="89"/>
      <c r="FA169" s="89"/>
      <c r="FB169" s="89"/>
      <c r="FC169" s="89"/>
      <c r="FD169" s="89"/>
      <c r="FE169" s="89"/>
      <c r="FF169" s="89"/>
      <c r="FG169" s="89"/>
      <c r="FH169" s="89"/>
      <c r="FI169" s="89"/>
      <c r="FJ169" s="89"/>
      <c r="FK169" s="89"/>
      <c r="FL169" s="89"/>
      <c r="FM169" s="89"/>
      <c r="FN169" s="89"/>
      <c r="FO169" s="89"/>
      <c r="FP169" s="89"/>
      <c r="FQ169" s="89"/>
      <c r="FR169" s="89"/>
      <c r="FS169" s="89"/>
      <c r="FT169" s="89"/>
      <c r="FU169" s="89"/>
      <c r="FV169" s="89"/>
      <c r="FW169" s="89"/>
      <c r="FX169" s="89"/>
      <c r="FY169" s="89"/>
      <c r="FZ169" s="89"/>
      <c r="GA169" s="89"/>
      <c r="GB169" s="89"/>
      <c r="GC169" s="89"/>
      <c r="GD169" s="89"/>
      <c r="GE169" s="89"/>
      <c r="GF169" s="89"/>
      <c r="GG169" s="89"/>
      <c r="GH169" s="89"/>
      <c r="GI169" s="89"/>
      <c r="GJ169" s="89"/>
      <c r="GK169" s="89"/>
      <c r="GL169" s="89"/>
      <c r="GM169" s="89"/>
      <c r="GN169" s="89"/>
      <c r="GO169" s="89"/>
      <c r="GP169" s="89"/>
      <c r="GQ169" s="89"/>
      <c r="GR169" s="89"/>
      <c r="GS169" s="89"/>
      <c r="GT169" s="89"/>
      <c r="GU169" s="89"/>
      <c r="GV169" s="89"/>
      <c r="GW169" s="89"/>
      <c r="GX169" s="89"/>
      <c r="GY169" s="89"/>
      <c r="GZ169" s="89"/>
      <c r="HA169" s="89"/>
      <c r="HB169" s="89"/>
      <c r="HC169" s="89"/>
      <c r="HD169" s="89"/>
      <c r="HE169" s="89"/>
      <c r="HF169" s="89"/>
    </row>
    <row r="170" s="3" customFormat="1" ht="57" customHeight="1" spans="1:18">
      <c r="A170" s="44"/>
      <c r="B170" s="43" t="s">
        <v>751</v>
      </c>
      <c r="C170" s="42"/>
      <c r="D170" s="43" t="s">
        <v>752</v>
      </c>
      <c r="E170" s="43"/>
      <c r="F170" s="42"/>
      <c r="G170" s="42">
        <f>SUM(G171:G182)</f>
        <v>210.6</v>
      </c>
      <c r="H170" s="42">
        <f>SUM(H171:H182)</f>
        <v>210.6</v>
      </c>
      <c r="I170" s="44"/>
      <c r="J170" s="42"/>
      <c r="K170" s="43"/>
      <c r="L170" s="42"/>
      <c r="M170" s="42"/>
      <c r="N170" s="42"/>
      <c r="O170" s="42"/>
      <c r="P170" s="64"/>
      <c r="Q170" s="64"/>
      <c r="R170" s="44"/>
    </row>
    <row r="171" s="23" customFormat="1" ht="56" customHeight="1" spans="1:18">
      <c r="A171" s="44">
        <v>148</v>
      </c>
      <c r="B171" s="68" t="s">
        <v>753</v>
      </c>
      <c r="C171" s="68" t="s">
        <v>754</v>
      </c>
      <c r="D171" s="83" t="s">
        <v>755</v>
      </c>
      <c r="E171" s="83" t="s">
        <v>689</v>
      </c>
      <c r="F171" s="68" t="s">
        <v>756</v>
      </c>
      <c r="G171" s="44">
        <v>21.6</v>
      </c>
      <c r="H171" s="44">
        <v>21.6</v>
      </c>
      <c r="I171" s="44" t="s">
        <v>35</v>
      </c>
      <c r="J171" s="44">
        <v>21.6</v>
      </c>
      <c r="K171" s="45" t="s">
        <v>757</v>
      </c>
      <c r="L171" s="44"/>
      <c r="M171" s="44"/>
      <c r="N171" s="68" t="s">
        <v>680</v>
      </c>
      <c r="O171" s="68" t="s">
        <v>412</v>
      </c>
      <c r="P171" s="44">
        <v>1</v>
      </c>
      <c r="Q171" s="44">
        <v>131</v>
      </c>
      <c r="R171" s="68"/>
    </row>
    <row r="172" s="27" customFormat="1" ht="51" customHeight="1" spans="1:18">
      <c r="A172" s="44">
        <v>149</v>
      </c>
      <c r="B172" s="68" t="s">
        <v>758</v>
      </c>
      <c r="C172" s="44" t="s">
        <v>759</v>
      </c>
      <c r="D172" s="45" t="s">
        <v>760</v>
      </c>
      <c r="E172" s="83" t="s">
        <v>761</v>
      </c>
      <c r="F172" s="44" t="s">
        <v>210</v>
      </c>
      <c r="G172" s="44">
        <v>51</v>
      </c>
      <c r="H172" s="44">
        <v>51</v>
      </c>
      <c r="I172" s="44" t="s">
        <v>35</v>
      </c>
      <c r="J172" s="44">
        <v>51</v>
      </c>
      <c r="K172" s="45" t="s">
        <v>762</v>
      </c>
      <c r="L172" s="44"/>
      <c r="M172" s="44"/>
      <c r="N172" s="44" t="s">
        <v>680</v>
      </c>
      <c r="O172" s="44" t="s">
        <v>763</v>
      </c>
      <c r="P172" s="44">
        <v>1</v>
      </c>
      <c r="Q172" s="44">
        <v>90</v>
      </c>
      <c r="R172" s="55"/>
    </row>
    <row r="173" s="28" customFormat="1" ht="56" customHeight="1" spans="1:18">
      <c r="A173" s="44">
        <v>150</v>
      </c>
      <c r="B173" s="68" t="s">
        <v>764</v>
      </c>
      <c r="C173" s="44" t="s">
        <v>765</v>
      </c>
      <c r="D173" s="45" t="s">
        <v>766</v>
      </c>
      <c r="E173" s="83" t="s">
        <v>689</v>
      </c>
      <c r="F173" s="44" t="s">
        <v>210</v>
      </c>
      <c r="G173" s="44">
        <v>51</v>
      </c>
      <c r="H173" s="44">
        <v>51</v>
      </c>
      <c r="I173" s="44" t="s">
        <v>35</v>
      </c>
      <c r="J173" s="44">
        <v>51</v>
      </c>
      <c r="K173" s="45" t="s">
        <v>767</v>
      </c>
      <c r="L173" s="44"/>
      <c r="M173" s="44"/>
      <c r="N173" s="44" t="s">
        <v>680</v>
      </c>
      <c r="O173" s="44" t="s">
        <v>187</v>
      </c>
      <c r="P173" s="44"/>
      <c r="Q173" s="44">
        <v>20</v>
      </c>
      <c r="R173" s="47"/>
    </row>
    <row r="174" s="28" customFormat="1" ht="60" customHeight="1" spans="1:18">
      <c r="A174" s="44">
        <v>151</v>
      </c>
      <c r="B174" s="68" t="s">
        <v>768</v>
      </c>
      <c r="C174" s="44" t="s">
        <v>434</v>
      </c>
      <c r="D174" s="45" t="s">
        <v>769</v>
      </c>
      <c r="E174" s="83" t="s">
        <v>770</v>
      </c>
      <c r="F174" s="44" t="s">
        <v>210</v>
      </c>
      <c r="G174" s="44">
        <v>9</v>
      </c>
      <c r="H174" s="44">
        <v>9</v>
      </c>
      <c r="I174" s="44" t="s">
        <v>35</v>
      </c>
      <c r="J174" s="44">
        <v>9</v>
      </c>
      <c r="K174" s="45" t="s">
        <v>771</v>
      </c>
      <c r="L174" s="44"/>
      <c r="M174" s="44"/>
      <c r="N174" s="44" t="s">
        <v>680</v>
      </c>
      <c r="O174" s="44" t="s">
        <v>672</v>
      </c>
      <c r="P174" s="44">
        <v>1</v>
      </c>
      <c r="Q174" s="44">
        <v>12</v>
      </c>
      <c r="R174" s="47"/>
    </row>
    <row r="175" s="28" customFormat="1" ht="56" customHeight="1" spans="1:18">
      <c r="A175" s="44">
        <v>152</v>
      </c>
      <c r="B175" s="68" t="s">
        <v>772</v>
      </c>
      <c r="C175" s="44" t="s">
        <v>773</v>
      </c>
      <c r="D175" s="45" t="s">
        <v>774</v>
      </c>
      <c r="E175" s="83" t="s">
        <v>770</v>
      </c>
      <c r="F175" s="44" t="s">
        <v>210</v>
      </c>
      <c r="G175" s="44">
        <v>22.5</v>
      </c>
      <c r="H175" s="44">
        <v>22.5</v>
      </c>
      <c r="I175" s="44" t="s">
        <v>35</v>
      </c>
      <c r="J175" s="44">
        <v>22.5</v>
      </c>
      <c r="K175" s="45" t="s">
        <v>771</v>
      </c>
      <c r="L175" s="44"/>
      <c r="M175" s="44"/>
      <c r="N175" s="44" t="s">
        <v>680</v>
      </c>
      <c r="O175" s="44" t="s">
        <v>450</v>
      </c>
      <c r="P175" s="44"/>
      <c r="Q175" s="44">
        <v>23</v>
      </c>
      <c r="R175" s="47"/>
    </row>
    <row r="176" s="28" customFormat="1" ht="57" customHeight="1" spans="1:18">
      <c r="A176" s="44">
        <v>153</v>
      </c>
      <c r="B176" s="68" t="s">
        <v>775</v>
      </c>
      <c r="C176" s="44" t="s">
        <v>776</v>
      </c>
      <c r="D176" s="45" t="s">
        <v>777</v>
      </c>
      <c r="E176" s="83" t="s">
        <v>770</v>
      </c>
      <c r="F176" s="44" t="s">
        <v>210</v>
      </c>
      <c r="G176" s="44">
        <v>6</v>
      </c>
      <c r="H176" s="44">
        <v>6</v>
      </c>
      <c r="I176" s="44" t="s">
        <v>35</v>
      </c>
      <c r="J176" s="44">
        <v>6</v>
      </c>
      <c r="K176" s="45" t="s">
        <v>771</v>
      </c>
      <c r="L176" s="44"/>
      <c r="M176" s="44"/>
      <c r="N176" s="44" t="s">
        <v>680</v>
      </c>
      <c r="O176" s="44" t="s">
        <v>285</v>
      </c>
      <c r="P176" s="44"/>
      <c r="Q176" s="44">
        <v>8</v>
      </c>
      <c r="R176" s="47"/>
    </row>
    <row r="177" s="28" customFormat="1" ht="57" customHeight="1" spans="1:18">
      <c r="A177" s="44">
        <v>154</v>
      </c>
      <c r="B177" s="68" t="s">
        <v>778</v>
      </c>
      <c r="C177" s="44" t="s">
        <v>779</v>
      </c>
      <c r="D177" s="45" t="s">
        <v>780</v>
      </c>
      <c r="E177" s="83" t="s">
        <v>770</v>
      </c>
      <c r="F177" s="44" t="s">
        <v>210</v>
      </c>
      <c r="G177" s="44">
        <v>9</v>
      </c>
      <c r="H177" s="44">
        <v>9</v>
      </c>
      <c r="I177" s="44" t="s">
        <v>35</v>
      </c>
      <c r="J177" s="44">
        <v>9</v>
      </c>
      <c r="K177" s="45" t="s">
        <v>771</v>
      </c>
      <c r="L177" s="44"/>
      <c r="M177" s="44"/>
      <c r="N177" s="44" t="s">
        <v>680</v>
      </c>
      <c r="O177" s="44" t="s">
        <v>230</v>
      </c>
      <c r="P177" s="44"/>
      <c r="Q177" s="44">
        <v>6</v>
      </c>
      <c r="R177" s="47"/>
    </row>
    <row r="178" s="28" customFormat="1" ht="57" customHeight="1" spans="1:18">
      <c r="A178" s="44">
        <v>155</v>
      </c>
      <c r="B178" s="68" t="s">
        <v>781</v>
      </c>
      <c r="C178" s="44" t="s">
        <v>782</v>
      </c>
      <c r="D178" s="45" t="s">
        <v>783</v>
      </c>
      <c r="E178" s="83" t="s">
        <v>770</v>
      </c>
      <c r="F178" s="44" t="s">
        <v>210</v>
      </c>
      <c r="G178" s="44">
        <v>7.5</v>
      </c>
      <c r="H178" s="44">
        <v>7.5</v>
      </c>
      <c r="I178" s="44" t="s">
        <v>35</v>
      </c>
      <c r="J178" s="44">
        <v>7.5</v>
      </c>
      <c r="K178" s="45" t="s">
        <v>771</v>
      </c>
      <c r="L178" s="44"/>
      <c r="M178" s="44"/>
      <c r="N178" s="44" t="s">
        <v>680</v>
      </c>
      <c r="O178" s="44" t="s">
        <v>187</v>
      </c>
      <c r="P178" s="44"/>
      <c r="Q178" s="44">
        <v>5</v>
      </c>
      <c r="R178" s="47"/>
    </row>
    <row r="179" s="8" customFormat="1" ht="57" customHeight="1" spans="1:18">
      <c r="A179" s="44">
        <v>156</v>
      </c>
      <c r="B179" s="68" t="s">
        <v>784</v>
      </c>
      <c r="C179" s="44" t="s">
        <v>663</v>
      </c>
      <c r="D179" s="45" t="s">
        <v>785</v>
      </c>
      <c r="E179" s="83" t="s">
        <v>770</v>
      </c>
      <c r="F179" s="44" t="s">
        <v>210</v>
      </c>
      <c r="G179" s="44">
        <v>6</v>
      </c>
      <c r="H179" s="44">
        <v>6</v>
      </c>
      <c r="I179" s="44" t="s">
        <v>35</v>
      </c>
      <c r="J179" s="44">
        <v>6</v>
      </c>
      <c r="K179" s="45" t="s">
        <v>771</v>
      </c>
      <c r="L179" s="44"/>
      <c r="M179" s="44"/>
      <c r="N179" s="44" t="s">
        <v>680</v>
      </c>
      <c r="O179" s="44" t="s">
        <v>126</v>
      </c>
      <c r="P179" s="44"/>
      <c r="Q179" s="44">
        <v>5</v>
      </c>
      <c r="R179" s="42"/>
    </row>
    <row r="180" s="8" customFormat="1" ht="57" customHeight="1" spans="1:18">
      <c r="A180" s="44">
        <v>157</v>
      </c>
      <c r="B180" s="68" t="s">
        <v>786</v>
      </c>
      <c r="C180" s="44" t="s">
        <v>177</v>
      </c>
      <c r="D180" s="45" t="s">
        <v>787</v>
      </c>
      <c r="E180" s="83" t="s">
        <v>770</v>
      </c>
      <c r="F180" s="44" t="s">
        <v>210</v>
      </c>
      <c r="G180" s="44">
        <v>3</v>
      </c>
      <c r="H180" s="44">
        <v>3</v>
      </c>
      <c r="I180" s="44" t="s">
        <v>35</v>
      </c>
      <c r="J180" s="44">
        <v>3</v>
      </c>
      <c r="K180" s="45" t="s">
        <v>788</v>
      </c>
      <c r="L180" s="44"/>
      <c r="M180" s="44"/>
      <c r="N180" s="44" t="s">
        <v>680</v>
      </c>
      <c r="O180" s="44" t="s">
        <v>789</v>
      </c>
      <c r="P180" s="44"/>
      <c r="Q180" s="44">
        <v>5</v>
      </c>
      <c r="R180" s="42"/>
    </row>
    <row r="181" s="8" customFormat="1" ht="57" customHeight="1" spans="1:18">
      <c r="A181" s="44">
        <v>158</v>
      </c>
      <c r="B181" s="68" t="s">
        <v>790</v>
      </c>
      <c r="C181" s="44" t="s">
        <v>791</v>
      </c>
      <c r="D181" s="45" t="s">
        <v>785</v>
      </c>
      <c r="E181" s="83" t="s">
        <v>770</v>
      </c>
      <c r="F181" s="44" t="s">
        <v>210</v>
      </c>
      <c r="G181" s="44">
        <v>6</v>
      </c>
      <c r="H181" s="44">
        <v>6</v>
      </c>
      <c r="I181" s="44" t="s">
        <v>35</v>
      </c>
      <c r="J181" s="44">
        <v>6</v>
      </c>
      <c r="K181" s="45" t="s">
        <v>788</v>
      </c>
      <c r="L181" s="44"/>
      <c r="M181" s="44"/>
      <c r="N181" s="44" t="s">
        <v>680</v>
      </c>
      <c r="O181" s="44" t="s">
        <v>99</v>
      </c>
      <c r="P181" s="44"/>
      <c r="Q181" s="44">
        <v>5</v>
      </c>
      <c r="R181" s="42"/>
    </row>
    <row r="182" s="8" customFormat="1" ht="57" customHeight="1" spans="1:18">
      <c r="A182" s="44">
        <v>159</v>
      </c>
      <c r="B182" s="68" t="s">
        <v>792</v>
      </c>
      <c r="C182" s="68" t="s">
        <v>793</v>
      </c>
      <c r="D182" s="83" t="s">
        <v>794</v>
      </c>
      <c r="E182" s="83" t="s">
        <v>770</v>
      </c>
      <c r="F182" s="44" t="s">
        <v>210</v>
      </c>
      <c r="G182" s="44">
        <v>18</v>
      </c>
      <c r="H182" s="44">
        <v>18</v>
      </c>
      <c r="I182" s="44" t="s">
        <v>35</v>
      </c>
      <c r="J182" s="44">
        <v>18</v>
      </c>
      <c r="K182" s="45" t="s">
        <v>771</v>
      </c>
      <c r="L182" s="44"/>
      <c r="M182" s="44"/>
      <c r="N182" s="44" t="s">
        <v>680</v>
      </c>
      <c r="O182" s="44" t="s">
        <v>143</v>
      </c>
      <c r="P182" s="44"/>
      <c r="Q182" s="44">
        <v>6</v>
      </c>
      <c r="R182" s="42"/>
    </row>
    <row r="183" s="3" customFormat="1" ht="65" customHeight="1" spans="1:18">
      <c r="A183" s="42"/>
      <c r="B183" s="43" t="s">
        <v>795</v>
      </c>
      <c r="C183" s="42"/>
      <c r="D183" s="43" t="s">
        <v>796</v>
      </c>
      <c r="E183" s="43"/>
      <c r="F183" s="42"/>
      <c r="G183" s="42">
        <f>G184</f>
        <v>9.5</v>
      </c>
      <c r="H183" s="42">
        <f>H184</f>
        <v>9.5</v>
      </c>
      <c r="I183" s="44"/>
      <c r="J183" s="42"/>
      <c r="K183" s="43"/>
      <c r="L183" s="42"/>
      <c r="M183" s="42"/>
      <c r="N183" s="42"/>
      <c r="O183" s="42"/>
      <c r="P183" s="64"/>
      <c r="Q183" s="64"/>
      <c r="R183" s="42"/>
    </row>
    <row r="184" s="29" customFormat="1" ht="63" customHeight="1" spans="1:18">
      <c r="A184" s="44">
        <v>160</v>
      </c>
      <c r="B184" s="44" t="s">
        <v>797</v>
      </c>
      <c r="C184" s="68" t="s">
        <v>587</v>
      </c>
      <c r="D184" s="45" t="s">
        <v>796</v>
      </c>
      <c r="E184" s="83" t="s">
        <v>798</v>
      </c>
      <c r="F184" s="44" t="s">
        <v>210</v>
      </c>
      <c r="G184" s="44">
        <v>9.5</v>
      </c>
      <c r="H184" s="44">
        <v>9.5</v>
      </c>
      <c r="I184" s="44" t="s">
        <v>35</v>
      </c>
      <c r="J184" s="44">
        <v>9.5</v>
      </c>
      <c r="K184" s="83" t="s">
        <v>799</v>
      </c>
      <c r="L184" s="44"/>
      <c r="M184" s="44"/>
      <c r="N184" s="44" t="s">
        <v>680</v>
      </c>
      <c r="O184" s="68" t="s">
        <v>680</v>
      </c>
      <c r="P184" s="44"/>
      <c r="Q184" s="44">
        <v>35</v>
      </c>
      <c r="R184" s="44"/>
    </row>
    <row r="185" s="29" customFormat="1" ht="63" customHeight="1" spans="1:18">
      <c r="A185" s="44"/>
      <c r="B185" s="42" t="s">
        <v>800</v>
      </c>
      <c r="C185" s="68"/>
      <c r="D185" s="45"/>
      <c r="E185" s="86"/>
      <c r="F185" s="44"/>
      <c r="G185" s="42">
        <v>6.9</v>
      </c>
      <c r="H185" s="42">
        <v>6.9</v>
      </c>
      <c r="I185" s="44"/>
      <c r="J185" s="44"/>
      <c r="K185" s="83"/>
      <c r="L185" s="44"/>
      <c r="M185" s="44"/>
      <c r="N185" s="44"/>
      <c r="O185" s="68"/>
      <c r="P185" s="44"/>
      <c r="Q185" s="44"/>
      <c r="R185" s="44"/>
    </row>
    <row r="186" s="29" customFormat="1" ht="63" customHeight="1" spans="1:18">
      <c r="A186" s="44">
        <v>161</v>
      </c>
      <c r="B186" s="44" t="s">
        <v>801</v>
      </c>
      <c r="C186" s="68" t="s">
        <v>646</v>
      </c>
      <c r="D186" s="45" t="s">
        <v>802</v>
      </c>
      <c r="E186" s="83" t="s">
        <v>803</v>
      </c>
      <c r="F186" s="44" t="s">
        <v>210</v>
      </c>
      <c r="G186" s="44">
        <v>6.9</v>
      </c>
      <c r="H186" s="44">
        <v>6.9</v>
      </c>
      <c r="I186" s="44" t="s">
        <v>35</v>
      </c>
      <c r="J186" s="44">
        <v>6.9</v>
      </c>
      <c r="K186" s="83" t="s">
        <v>804</v>
      </c>
      <c r="L186" s="44"/>
      <c r="M186" s="44"/>
      <c r="N186" s="44" t="s">
        <v>70</v>
      </c>
      <c r="O186" s="68" t="s">
        <v>269</v>
      </c>
      <c r="P186" s="44"/>
      <c r="Q186" s="44">
        <v>36</v>
      </c>
      <c r="R186" s="44"/>
    </row>
    <row r="187" s="5" customFormat="1" ht="44" customHeight="1" spans="1:18">
      <c r="A187" s="44"/>
      <c r="B187" s="43" t="s">
        <v>805</v>
      </c>
      <c r="C187" s="42"/>
      <c r="D187" s="43"/>
      <c r="E187" s="43"/>
      <c r="F187" s="42"/>
      <c r="G187" s="42">
        <f>+G188+G193+G227</f>
        <v>3117</v>
      </c>
      <c r="H187" s="42">
        <f>+H188+H193+H227</f>
        <v>2493.47</v>
      </c>
      <c r="I187" s="44"/>
      <c r="J187" s="42"/>
      <c r="K187" s="43"/>
      <c r="L187" s="42"/>
      <c r="M187" s="42"/>
      <c r="N187" s="42"/>
      <c r="O187" s="42"/>
      <c r="P187" s="64"/>
      <c r="Q187" s="64"/>
      <c r="R187" s="44"/>
    </row>
    <row r="188" s="3" customFormat="1" ht="102" customHeight="1" spans="1:18">
      <c r="A188" s="44"/>
      <c r="B188" s="43" t="s">
        <v>806</v>
      </c>
      <c r="C188" s="42"/>
      <c r="D188" s="43" t="s">
        <v>807</v>
      </c>
      <c r="E188" s="43"/>
      <c r="F188" s="42"/>
      <c r="G188" s="42">
        <f>SUM(G189:G192)</f>
        <v>185</v>
      </c>
      <c r="H188" s="42">
        <f>SUM(H189:H192)</f>
        <v>185</v>
      </c>
      <c r="I188" s="44"/>
      <c r="J188" s="42"/>
      <c r="K188" s="43"/>
      <c r="L188" s="42"/>
      <c r="M188" s="42"/>
      <c r="N188" s="42"/>
      <c r="O188" s="42"/>
      <c r="P188" s="64"/>
      <c r="Q188" s="64"/>
      <c r="R188" s="44"/>
    </row>
    <row r="189" s="6" customFormat="1" ht="56" customHeight="1" spans="1:18">
      <c r="A189" s="44">
        <v>162</v>
      </c>
      <c r="B189" s="44" t="s">
        <v>808</v>
      </c>
      <c r="C189" s="44" t="s">
        <v>809</v>
      </c>
      <c r="D189" s="45" t="s">
        <v>810</v>
      </c>
      <c r="E189" s="48" t="s">
        <v>811</v>
      </c>
      <c r="F189" s="44" t="s">
        <v>210</v>
      </c>
      <c r="G189" s="44">
        <v>100</v>
      </c>
      <c r="H189" s="44">
        <v>100</v>
      </c>
      <c r="I189" s="44" t="s">
        <v>35</v>
      </c>
      <c r="J189" s="44"/>
      <c r="K189" s="45" t="s">
        <v>812</v>
      </c>
      <c r="L189" s="44"/>
      <c r="M189" s="44"/>
      <c r="N189" s="44" t="s">
        <v>263</v>
      </c>
      <c r="O189" s="44" t="s">
        <v>813</v>
      </c>
      <c r="P189" s="66"/>
      <c r="Q189" s="66">
        <v>140</v>
      </c>
      <c r="R189" s="47"/>
    </row>
    <row r="190" s="23" customFormat="1" ht="56" customHeight="1" spans="1:18">
      <c r="A190" s="44">
        <v>163</v>
      </c>
      <c r="B190" s="44" t="s">
        <v>814</v>
      </c>
      <c r="C190" s="44" t="s">
        <v>815</v>
      </c>
      <c r="D190" s="45" t="s">
        <v>816</v>
      </c>
      <c r="E190" s="45" t="s">
        <v>817</v>
      </c>
      <c r="F190" s="44" t="s">
        <v>818</v>
      </c>
      <c r="G190" s="44">
        <v>20</v>
      </c>
      <c r="H190" s="44">
        <v>20</v>
      </c>
      <c r="I190" s="44" t="s">
        <v>223</v>
      </c>
      <c r="J190" s="44"/>
      <c r="K190" s="45" t="s">
        <v>819</v>
      </c>
      <c r="L190" s="44">
        <v>20</v>
      </c>
      <c r="M190" s="44"/>
      <c r="N190" s="44" t="s">
        <v>263</v>
      </c>
      <c r="O190" s="44" t="s">
        <v>126</v>
      </c>
      <c r="P190" s="44">
        <v>1</v>
      </c>
      <c r="Q190" s="44">
        <v>20</v>
      </c>
      <c r="R190" s="44"/>
    </row>
    <row r="191" s="6" customFormat="1" ht="46" customHeight="1" spans="1:18">
      <c r="A191" s="44">
        <v>164</v>
      </c>
      <c r="B191" s="44" t="s">
        <v>820</v>
      </c>
      <c r="C191" s="44" t="s">
        <v>548</v>
      </c>
      <c r="D191" s="45" t="s">
        <v>821</v>
      </c>
      <c r="E191" s="45" t="s">
        <v>817</v>
      </c>
      <c r="F191" s="44" t="s">
        <v>210</v>
      </c>
      <c r="G191" s="44">
        <v>25</v>
      </c>
      <c r="H191" s="44">
        <v>25</v>
      </c>
      <c r="I191" s="44" t="s">
        <v>35</v>
      </c>
      <c r="J191" s="44"/>
      <c r="K191" s="45" t="s">
        <v>819</v>
      </c>
      <c r="L191" s="44">
        <v>25</v>
      </c>
      <c r="M191" s="44"/>
      <c r="N191" s="44" t="s">
        <v>263</v>
      </c>
      <c r="O191" s="44" t="s">
        <v>76</v>
      </c>
      <c r="P191" s="66"/>
      <c r="Q191" s="66">
        <v>45</v>
      </c>
      <c r="R191" s="47"/>
    </row>
    <row r="192" s="6" customFormat="1" ht="46" customHeight="1" spans="1:18">
      <c r="A192" s="44">
        <v>165</v>
      </c>
      <c r="B192" s="44" t="s">
        <v>822</v>
      </c>
      <c r="C192" s="44" t="s">
        <v>823</v>
      </c>
      <c r="D192" s="45" t="s">
        <v>824</v>
      </c>
      <c r="E192" s="45" t="s">
        <v>817</v>
      </c>
      <c r="F192" s="44" t="s">
        <v>210</v>
      </c>
      <c r="G192" s="44">
        <v>40</v>
      </c>
      <c r="H192" s="44">
        <v>40</v>
      </c>
      <c r="I192" s="44" t="s">
        <v>35</v>
      </c>
      <c r="J192" s="44"/>
      <c r="K192" s="45" t="s">
        <v>825</v>
      </c>
      <c r="L192" s="44"/>
      <c r="M192" s="44"/>
      <c r="N192" s="44" t="s">
        <v>263</v>
      </c>
      <c r="O192" s="44" t="s">
        <v>813</v>
      </c>
      <c r="P192" s="66"/>
      <c r="Q192" s="66">
        <v>78</v>
      </c>
      <c r="R192" s="47"/>
    </row>
    <row r="193" s="8" customFormat="1" ht="48" customHeight="1" spans="1:18">
      <c r="A193" s="44"/>
      <c r="B193" s="43" t="s">
        <v>826</v>
      </c>
      <c r="C193" s="42"/>
      <c r="D193" s="43" t="s">
        <v>827</v>
      </c>
      <c r="E193" s="43"/>
      <c r="F193" s="42"/>
      <c r="G193" s="42">
        <f>SUM(G194:G226)</f>
        <v>2500</v>
      </c>
      <c r="H193" s="42">
        <f>SUM(H194:H226)</f>
        <v>1999.1</v>
      </c>
      <c r="I193" s="44"/>
      <c r="J193" s="42"/>
      <c r="K193" s="43"/>
      <c r="L193" s="42"/>
      <c r="M193" s="42"/>
      <c r="N193" s="42"/>
      <c r="O193" s="42"/>
      <c r="P193" s="64"/>
      <c r="Q193" s="64"/>
      <c r="R193" s="44"/>
    </row>
    <row r="194" s="8" customFormat="1" ht="53" customHeight="1" spans="1:221">
      <c r="A194" s="44">
        <v>166</v>
      </c>
      <c r="B194" s="44" t="s">
        <v>828</v>
      </c>
      <c r="C194" s="44" t="s">
        <v>96</v>
      </c>
      <c r="D194" s="45" t="s">
        <v>829</v>
      </c>
      <c r="E194" s="45" t="s">
        <v>477</v>
      </c>
      <c r="F194" s="44" t="s">
        <v>210</v>
      </c>
      <c r="G194" s="44">
        <v>35</v>
      </c>
      <c r="H194" s="44">
        <v>32.5</v>
      </c>
      <c r="I194" s="44" t="s">
        <v>223</v>
      </c>
      <c r="J194" s="44"/>
      <c r="K194" s="45" t="s">
        <v>830</v>
      </c>
      <c r="L194" s="44">
        <v>32.5</v>
      </c>
      <c r="M194" s="44"/>
      <c r="N194" s="44" t="s">
        <v>70</v>
      </c>
      <c r="O194" s="44" t="s">
        <v>99</v>
      </c>
      <c r="P194" s="44">
        <v>1</v>
      </c>
      <c r="Q194" s="44">
        <v>25</v>
      </c>
      <c r="R194" s="44"/>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row>
    <row r="195" s="8" customFormat="1" ht="53" customHeight="1" spans="1:221">
      <c r="A195" s="44">
        <v>167</v>
      </c>
      <c r="B195" s="44" t="s">
        <v>831</v>
      </c>
      <c r="C195" s="44" t="s">
        <v>832</v>
      </c>
      <c r="D195" s="45" t="s">
        <v>833</v>
      </c>
      <c r="E195" s="45" t="s">
        <v>477</v>
      </c>
      <c r="F195" s="44" t="s">
        <v>210</v>
      </c>
      <c r="G195" s="44">
        <v>104</v>
      </c>
      <c r="H195" s="44">
        <v>92.1</v>
      </c>
      <c r="I195" s="44" t="s">
        <v>223</v>
      </c>
      <c r="J195" s="44"/>
      <c r="K195" s="45" t="s">
        <v>834</v>
      </c>
      <c r="L195" s="44">
        <v>92.1</v>
      </c>
      <c r="M195" s="44"/>
      <c r="N195" s="44" t="s">
        <v>70</v>
      </c>
      <c r="O195" s="44" t="s">
        <v>264</v>
      </c>
      <c r="P195" s="44"/>
      <c r="Q195" s="44">
        <v>15</v>
      </c>
      <c r="R195" s="44"/>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row>
    <row r="196" s="8" customFormat="1" ht="53" customHeight="1" spans="1:221">
      <c r="A196" s="44">
        <v>168</v>
      </c>
      <c r="B196" s="44" t="s">
        <v>835</v>
      </c>
      <c r="C196" s="44" t="s">
        <v>836</v>
      </c>
      <c r="D196" s="45" t="s">
        <v>837</v>
      </c>
      <c r="E196" s="45" t="s">
        <v>477</v>
      </c>
      <c r="F196" s="44" t="s">
        <v>210</v>
      </c>
      <c r="G196" s="44">
        <v>100</v>
      </c>
      <c r="H196" s="44">
        <v>71.6</v>
      </c>
      <c r="I196" s="44" t="s">
        <v>223</v>
      </c>
      <c r="J196" s="44"/>
      <c r="K196" s="45" t="s">
        <v>838</v>
      </c>
      <c r="L196" s="44">
        <v>71.6</v>
      </c>
      <c r="M196" s="44"/>
      <c r="N196" s="44" t="s">
        <v>70</v>
      </c>
      <c r="O196" s="44" t="s">
        <v>143</v>
      </c>
      <c r="P196" s="44">
        <v>1</v>
      </c>
      <c r="Q196" s="44">
        <v>20</v>
      </c>
      <c r="R196" s="44"/>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row>
    <row r="197" s="8" customFormat="1" ht="53" customHeight="1" spans="1:221">
      <c r="A197" s="44">
        <v>169</v>
      </c>
      <c r="B197" s="44" t="s">
        <v>839</v>
      </c>
      <c r="C197" s="44" t="s">
        <v>840</v>
      </c>
      <c r="D197" s="45" t="s">
        <v>841</v>
      </c>
      <c r="E197" s="45" t="s">
        <v>477</v>
      </c>
      <c r="F197" s="44" t="s">
        <v>210</v>
      </c>
      <c r="G197" s="44">
        <v>30</v>
      </c>
      <c r="H197" s="44">
        <v>25.6</v>
      </c>
      <c r="I197" s="44" t="s">
        <v>223</v>
      </c>
      <c r="J197" s="44"/>
      <c r="K197" s="45" t="s">
        <v>842</v>
      </c>
      <c r="L197" s="44">
        <v>25.6</v>
      </c>
      <c r="M197" s="44"/>
      <c r="N197" s="44" t="s">
        <v>70</v>
      </c>
      <c r="O197" s="44" t="s">
        <v>143</v>
      </c>
      <c r="P197" s="44"/>
      <c r="Q197" s="44">
        <v>15</v>
      </c>
      <c r="R197" s="44"/>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row>
    <row r="198" s="8" customFormat="1" ht="53" customHeight="1" spans="1:221">
      <c r="A198" s="44">
        <v>170</v>
      </c>
      <c r="B198" s="44" t="s">
        <v>843</v>
      </c>
      <c r="C198" s="44" t="s">
        <v>207</v>
      </c>
      <c r="D198" s="45" t="s">
        <v>844</v>
      </c>
      <c r="E198" s="45" t="s">
        <v>477</v>
      </c>
      <c r="F198" s="44" t="s">
        <v>210</v>
      </c>
      <c r="G198" s="44">
        <v>68</v>
      </c>
      <c r="H198" s="44">
        <v>56.3</v>
      </c>
      <c r="I198" s="44" t="s">
        <v>223</v>
      </c>
      <c r="J198" s="44"/>
      <c r="K198" s="45" t="s">
        <v>845</v>
      </c>
      <c r="L198" s="44">
        <v>56.3</v>
      </c>
      <c r="M198" s="44"/>
      <c r="N198" s="44" t="s">
        <v>70</v>
      </c>
      <c r="O198" s="44" t="s">
        <v>83</v>
      </c>
      <c r="P198" s="44">
        <v>1</v>
      </c>
      <c r="Q198" s="44">
        <v>15</v>
      </c>
      <c r="R198" s="44"/>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row>
    <row r="199" s="8" customFormat="1" ht="53" customHeight="1" spans="1:221">
      <c r="A199" s="44">
        <v>171</v>
      </c>
      <c r="B199" s="44" t="s">
        <v>846</v>
      </c>
      <c r="C199" s="44" t="s">
        <v>847</v>
      </c>
      <c r="D199" s="45" t="s">
        <v>848</v>
      </c>
      <c r="E199" s="45" t="s">
        <v>477</v>
      </c>
      <c r="F199" s="44" t="s">
        <v>210</v>
      </c>
      <c r="G199" s="44">
        <v>96</v>
      </c>
      <c r="H199" s="44">
        <v>75</v>
      </c>
      <c r="I199" s="44" t="s">
        <v>223</v>
      </c>
      <c r="J199" s="44"/>
      <c r="K199" s="45" t="s">
        <v>849</v>
      </c>
      <c r="L199" s="44">
        <v>75</v>
      </c>
      <c r="M199" s="44"/>
      <c r="N199" s="44" t="s">
        <v>70</v>
      </c>
      <c r="O199" s="44" t="s">
        <v>137</v>
      </c>
      <c r="P199" s="44"/>
      <c r="Q199" s="44">
        <v>23</v>
      </c>
      <c r="R199" s="44"/>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row>
    <row r="200" s="8" customFormat="1" ht="53" customHeight="1" spans="1:221">
      <c r="A200" s="44">
        <v>172</v>
      </c>
      <c r="B200" s="44" t="s">
        <v>850</v>
      </c>
      <c r="C200" s="44" t="s">
        <v>851</v>
      </c>
      <c r="D200" s="45" t="s">
        <v>852</v>
      </c>
      <c r="E200" s="45" t="s">
        <v>477</v>
      </c>
      <c r="F200" s="44" t="s">
        <v>210</v>
      </c>
      <c r="G200" s="44">
        <v>98</v>
      </c>
      <c r="H200" s="44">
        <v>76.8</v>
      </c>
      <c r="I200" s="44" t="s">
        <v>223</v>
      </c>
      <c r="J200" s="44"/>
      <c r="K200" s="45" t="s">
        <v>853</v>
      </c>
      <c r="L200" s="44">
        <v>76.8</v>
      </c>
      <c r="M200" s="44"/>
      <c r="N200" s="44" t="s">
        <v>70</v>
      </c>
      <c r="O200" s="44" t="s">
        <v>71</v>
      </c>
      <c r="P200" s="44"/>
      <c r="Q200" s="44">
        <v>26</v>
      </c>
      <c r="R200" s="44"/>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row>
    <row r="201" s="8" customFormat="1" ht="53" customHeight="1" spans="1:221">
      <c r="A201" s="44">
        <v>173</v>
      </c>
      <c r="B201" s="44" t="s">
        <v>854</v>
      </c>
      <c r="C201" s="44" t="s">
        <v>855</v>
      </c>
      <c r="D201" s="45" t="s">
        <v>852</v>
      </c>
      <c r="E201" s="45" t="s">
        <v>477</v>
      </c>
      <c r="F201" s="44" t="s">
        <v>210</v>
      </c>
      <c r="G201" s="44">
        <v>100</v>
      </c>
      <c r="H201" s="44">
        <v>79.5</v>
      </c>
      <c r="I201" s="44" t="s">
        <v>246</v>
      </c>
      <c r="J201" s="44"/>
      <c r="K201" s="45" t="s">
        <v>856</v>
      </c>
      <c r="L201" s="44">
        <v>79.5</v>
      </c>
      <c r="M201" s="44"/>
      <c r="N201" s="44" t="s">
        <v>70</v>
      </c>
      <c r="O201" s="44" t="s">
        <v>535</v>
      </c>
      <c r="P201" s="44"/>
      <c r="Q201" s="44">
        <v>78</v>
      </c>
      <c r="R201" s="44"/>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row>
    <row r="202" s="8" customFormat="1" ht="53" customHeight="1" spans="1:221">
      <c r="A202" s="44">
        <v>174</v>
      </c>
      <c r="B202" s="47" t="s">
        <v>857</v>
      </c>
      <c r="C202" s="44" t="s">
        <v>858</v>
      </c>
      <c r="D202" s="48" t="s">
        <v>859</v>
      </c>
      <c r="E202" s="45" t="s">
        <v>477</v>
      </c>
      <c r="F202" s="44" t="s">
        <v>210</v>
      </c>
      <c r="G202" s="44">
        <v>135</v>
      </c>
      <c r="H202" s="44">
        <v>119.2</v>
      </c>
      <c r="I202" s="44" t="s">
        <v>246</v>
      </c>
      <c r="J202" s="44"/>
      <c r="K202" s="45" t="s">
        <v>860</v>
      </c>
      <c r="L202" s="44">
        <v>119.2</v>
      </c>
      <c r="M202" s="44"/>
      <c r="N202" s="44" t="s">
        <v>70</v>
      </c>
      <c r="O202" s="44" t="s">
        <v>285</v>
      </c>
      <c r="P202" s="44">
        <v>1</v>
      </c>
      <c r="Q202" s="44">
        <v>10</v>
      </c>
      <c r="R202" s="44"/>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row>
    <row r="203" s="8" customFormat="1" ht="53" customHeight="1" spans="1:221">
      <c r="A203" s="44">
        <v>175</v>
      </c>
      <c r="B203" s="47" t="s">
        <v>861</v>
      </c>
      <c r="C203" s="47" t="s">
        <v>862</v>
      </c>
      <c r="D203" s="48" t="s">
        <v>852</v>
      </c>
      <c r="E203" s="45" t="s">
        <v>477</v>
      </c>
      <c r="F203" s="44" t="s">
        <v>210</v>
      </c>
      <c r="G203" s="91">
        <v>95</v>
      </c>
      <c r="H203" s="92">
        <v>79.5</v>
      </c>
      <c r="I203" s="44" t="s">
        <v>246</v>
      </c>
      <c r="J203" s="44"/>
      <c r="K203" s="45" t="s">
        <v>863</v>
      </c>
      <c r="L203" s="44">
        <v>79.5</v>
      </c>
      <c r="M203" s="44"/>
      <c r="N203" s="44" t="s">
        <v>70</v>
      </c>
      <c r="O203" s="44" t="s">
        <v>285</v>
      </c>
      <c r="P203" s="69">
        <v>1</v>
      </c>
      <c r="Q203" s="69">
        <v>26</v>
      </c>
      <c r="R203" s="44"/>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row>
    <row r="204" s="8" customFormat="1" ht="53" customHeight="1" spans="1:221">
      <c r="A204" s="44">
        <v>176</v>
      </c>
      <c r="B204" s="47" t="s">
        <v>864</v>
      </c>
      <c r="C204" s="47" t="s">
        <v>341</v>
      </c>
      <c r="D204" s="48" t="s">
        <v>852</v>
      </c>
      <c r="E204" s="45" t="s">
        <v>477</v>
      </c>
      <c r="F204" s="44" t="s">
        <v>210</v>
      </c>
      <c r="G204" s="91">
        <v>95</v>
      </c>
      <c r="H204" s="92">
        <v>79.5</v>
      </c>
      <c r="I204" s="44" t="s">
        <v>555</v>
      </c>
      <c r="J204" s="44"/>
      <c r="K204" s="45" t="s">
        <v>865</v>
      </c>
      <c r="L204" s="44">
        <v>79.5</v>
      </c>
      <c r="M204" s="44"/>
      <c r="N204" s="44" t="s">
        <v>70</v>
      </c>
      <c r="O204" s="44" t="s">
        <v>285</v>
      </c>
      <c r="P204" s="69"/>
      <c r="Q204" s="69">
        <v>30</v>
      </c>
      <c r="R204" s="44"/>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row>
    <row r="205" s="7" customFormat="1" ht="53" customHeight="1" spans="1:18">
      <c r="A205" s="44">
        <v>177</v>
      </c>
      <c r="B205" s="47" t="s">
        <v>866</v>
      </c>
      <c r="C205" s="47" t="s">
        <v>867</v>
      </c>
      <c r="D205" s="48" t="s">
        <v>837</v>
      </c>
      <c r="E205" s="45" t="s">
        <v>477</v>
      </c>
      <c r="F205" s="44" t="s">
        <v>210</v>
      </c>
      <c r="G205" s="91">
        <v>95</v>
      </c>
      <c r="H205" s="92">
        <v>74.2</v>
      </c>
      <c r="I205" s="44" t="s">
        <v>868</v>
      </c>
      <c r="J205" s="44"/>
      <c r="K205" s="45" t="s">
        <v>869</v>
      </c>
      <c r="L205" s="44">
        <v>74.2</v>
      </c>
      <c r="M205" s="44"/>
      <c r="N205" s="44" t="s">
        <v>70</v>
      </c>
      <c r="O205" s="44" t="s">
        <v>789</v>
      </c>
      <c r="P205" s="69"/>
      <c r="Q205" s="69">
        <v>30</v>
      </c>
      <c r="R205" s="55"/>
    </row>
    <row r="206" s="30" customFormat="1" ht="49" customHeight="1" spans="1:25">
      <c r="A206" s="44">
        <v>178</v>
      </c>
      <c r="B206" s="47" t="s">
        <v>870</v>
      </c>
      <c r="C206" s="47" t="s">
        <v>73</v>
      </c>
      <c r="D206" s="48" t="s">
        <v>871</v>
      </c>
      <c r="E206" s="45" t="s">
        <v>477</v>
      </c>
      <c r="F206" s="44" t="s">
        <v>210</v>
      </c>
      <c r="G206" s="91">
        <v>130</v>
      </c>
      <c r="H206" s="93">
        <v>106</v>
      </c>
      <c r="I206" s="44" t="s">
        <v>246</v>
      </c>
      <c r="J206" s="44"/>
      <c r="K206" s="45" t="s">
        <v>872</v>
      </c>
      <c r="L206" s="44">
        <v>106</v>
      </c>
      <c r="M206" s="44"/>
      <c r="N206" s="44" t="s">
        <v>70</v>
      </c>
      <c r="O206" s="44" t="s">
        <v>76</v>
      </c>
      <c r="P206" s="69"/>
      <c r="Q206" s="69">
        <v>13</v>
      </c>
      <c r="R206" s="47"/>
      <c r="S206" s="94"/>
      <c r="T206" s="94"/>
      <c r="U206" s="94"/>
      <c r="V206" s="94"/>
      <c r="W206" s="94"/>
      <c r="X206" s="94"/>
      <c r="Y206" s="94"/>
    </row>
    <row r="207" s="7" customFormat="1" ht="50" customHeight="1" spans="1:18">
      <c r="A207" s="44">
        <v>179</v>
      </c>
      <c r="B207" s="44" t="s">
        <v>873</v>
      </c>
      <c r="C207" s="44" t="s">
        <v>642</v>
      </c>
      <c r="D207" s="45" t="s">
        <v>874</v>
      </c>
      <c r="E207" s="45" t="s">
        <v>875</v>
      </c>
      <c r="F207" s="44" t="s">
        <v>34</v>
      </c>
      <c r="G207" s="44">
        <v>78</v>
      </c>
      <c r="H207" s="67">
        <v>53.4</v>
      </c>
      <c r="I207" s="44" t="s">
        <v>246</v>
      </c>
      <c r="J207" s="44"/>
      <c r="K207" s="45" t="s">
        <v>876</v>
      </c>
      <c r="L207" s="44"/>
      <c r="M207" s="44"/>
      <c r="N207" s="44" t="s">
        <v>70</v>
      </c>
      <c r="O207" s="44" t="s">
        <v>99</v>
      </c>
      <c r="P207" s="69"/>
      <c r="Q207" s="66">
        <v>36</v>
      </c>
      <c r="R207" s="55"/>
    </row>
    <row r="208" s="7" customFormat="1" ht="50" customHeight="1" spans="1:18">
      <c r="A208" s="44">
        <v>180</v>
      </c>
      <c r="B208" s="44" t="s">
        <v>877</v>
      </c>
      <c r="C208" s="44" t="s">
        <v>878</v>
      </c>
      <c r="D208" s="45" t="s">
        <v>879</v>
      </c>
      <c r="E208" s="45" t="s">
        <v>880</v>
      </c>
      <c r="F208" s="44" t="s">
        <v>34</v>
      </c>
      <c r="G208" s="44">
        <v>45</v>
      </c>
      <c r="H208" s="44">
        <v>37</v>
      </c>
      <c r="I208" s="44" t="s">
        <v>223</v>
      </c>
      <c r="J208" s="44"/>
      <c r="K208" s="45" t="s">
        <v>881</v>
      </c>
      <c r="L208" s="44"/>
      <c r="M208" s="44"/>
      <c r="N208" s="44" t="s">
        <v>70</v>
      </c>
      <c r="O208" s="44" t="s">
        <v>269</v>
      </c>
      <c r="P208" s="69"/>
      <c r="Q208" s="66">
        <v>20</v>
      </c>
      <c r="R208" s="55"/>
    </row>
    <row r="209" s="7" customFormat="1" ht="50" customHeight="1" spans="1:18">
      <c r="A209" s="44">
        <v>181</v>
      </c>
      <c r="B209" s="44" t="s">
        <v>882</v>
      </c>
      <c r="C209" s="44" t="s">
        <v>883</v>
      </c>
      <c r="D209" s="45" t="s">
        <v>884</v>
      </c>
      <c r="E209" s="45" t="s">
        <v>880</v>
      </c>
      <c r="F209" s="44" t="s">
        <v>34</v>
      </c>
      <c r="G209" s="44">
        <v>92</v>
      </c>
      <c r="H209" s="44">
        <v>67.2</v>
      </c>
      <c r="I209" s="44" t="s">
        <v>246</v>
      </c>
      <c r="J209" s="44"/>
      <c r="K209" s="45" t="s">
        <v>885</v>
      </c>
      <c r="L209" s="44"/>
      <c r="M209" s="44"/>
      <c r="N209" s="44" t="s">
        <v>70</v>
      </c>
      <c r="O209" s="44" t="s">
        <v>137</v>
      </c>
      <c r="P209" s="69"/>
      <c r="Q209" s="66">
        <v>55</v>
      </c>
      <c r="R209" s="55"/>
    </row>
    <row r="210" s="7" customFormat="1" ht="50" customHeight="1" spans="1:18">
      <c r="A210" s="44">
        <v>182</v>
      </c>
      <c r="B210" s="44" t="s">
        <v>886</v>
      </c>
      <c r="C210" s="44" t="s">
        <v>696</v>
      </c>
      <c r="D210" s="45" t="s">
        <v>887</v>
      </c>
      <c r="E210" s="45" t="s">
        <v>888</v>
      </c>
      <c r="F210" s="44" t="s">
        <v>34</v>
      </c>
      <c r="G210" s="44">
        <v>30</v>
      </c>
      <c r="H210" s="44">
        <v>23.65</v>
      </c>
      <c r="I210" s="44" t="s">
        <v>223</v>
      </c>
      <c r="J210" s="44"/>
      <c r="K210" s="45" t="s">
        <v>889</v>
      </c>
      <c r="L210" s="44"/>
      <c r="M210" s="44"/>
      <c r="N210" s="44" t="s">
        <v>70</v>
      </c>
      <c r="O210" s="44" t="s">
        <v>236</v>
      </c>
      <c r="P210" s="69"/>
      <c r="Q210" s="69">
        <v>25</v>
      </c>
      <c r="R210" s="55"/>
    </row>
    <row r="211" s="7" customFormat="1" ht="50" customHeight="1" spans="1:18">
      <c r="A211" s="44">
        <v>183</v>
      </c>
      <c r="B211" s="47" t="s">
        <v>890</v>
      </c>
      <c r="C211" s="47" t="s">
        <v>468</v>
      </c>
      <c r="D211" s="48" t="s">
        <v>891</v>
      </c>
      <c r="E211" s="45" t="s">
        <v>888</v>
      </c>
      <c r="F211" s="44" t="s">
        <v>34</v>
      </c>
      <c r="G211" s="47">
        <v>110</v>
      </c>
      <c r="H211" s="47">
        <v>98.5</v>
      </c>
      <c r="I211" s="44" t="s">
        <v>246</v>
      </c>
      <c r="J211" s="44"/>
      <c r="K211" s="45" t="s">
        <v>892</v>
      </c>
      <c r="L211" s="44"/>
      <c r="M211" s="44"/>
      <c r="N211" s="44" t="s">
        <v>70</v>
      </c>
      <c r="O211" s="44" t="s">
        <v>236</v>
      </c>
      <c r="P211" s="66">
        <v>1</v>
      </c>
      <c r="Q211" s="66">
        <v>55</v>
      </c>
      <c r="R211" s="55"/>
    </row>
    <row r="212" s="7" customFormat="1" ht="60" customHeight="1" spans="1:18">
      <c r="A212" s="44">
        <v>184</v>
      </c>
      <c r="B212" s="47" t="s">
        <v>893</v>
      </c>
      <c r="C212" s="47" t="s">
        <v>894</v>
      </c>
      <c r="D212" s="48" t="s">
        <v>895</v>
      </c>
      <c r="E212" s="48" t="s">
        <v>896</v>
      </c>
      <c r="F212" s="44" t="s">
        <v>34</v>
      </c>
      <c r="G212" s="69">
        <v>70</v>
      </c>
      <c r="H212" s="69">
        <v>51.5</v>
      </c>
      <c r="I212" s="44" t="s">
        <v>246</v>
      </c>
      <c r="J212" s="44"/>
      <c r="K212" s="45" t="s">
        <v>897</v>
      </c>
      <c r="L212" s="44"/>
      <c r="M212" s="44"/>
      <c r="N212" s="44" t="s">
        <v>70</v>
      </c>
      <c r="O212" s="44" t="s">
        <v>236</v>
      </c>
      <c r="P212" s="66">
        <v>1</v>
      </c>
      <c r="Q212" s="66">
        <v>16</v>
      </c>
      <c r="R212" s="55"/>
    </row>
    <row r="213" s="7" customFormat="1" ht="62" customHeight="1" spans="1:18">
      <c r="A213" s="44">
        <v>185</v>
      </c>
      <c r="B213" s="44" t="s">
        <v>898</v>
      </c>
      <c r="C213" s="44" t="s">
        <v>899</v>
      </c>
      <c r="D213" s="45" t="s">
        <v>871</v>
      </c>
      <c r="E213" s="45" t="s">
        <v>888</v>
      </c>
      <c r="F213" s="44" t="s">
        <v>34</v>
      </c>
      <c r="G213" s="44">
        <v>115</v>
      </c>
      <c r="H213" s="44">
        <v>96.33</v>
      </c>
      <c r="I213" s="44" t="s">
        <v>246</v>
      </c>
      <c r="J213" s="44"/>
      <c r="K213" s="45" t="s">
        <v>900</v>
      </c>
      <c r="L213" s="44"/>
      <c r="M213" s="44"/>
      <c r="N213" s="44" t="s">
        <v>70</v>
      </c>
      <c r="O213" s="44" t="s">
        <v>71</v>
      </c>
      <c r="P213" s="69"/>
      <c r="Q213" s="66">
        <v>35</v>
      </c>
      <c r="R213" s="55"/>
    </row>
    <row r="214" s="7" customFormat="1" ht="50" customHeight="1" spans="1:18">
      <c r="A214" s="44">
        <v>186</v>
      </c>
      <c r="B214" s="44" t="s">
        <v>901</v>
      </c>
      <c r="C214" s="44" t="s">
        <v>840</v>
      </c>
      <c r="D214" s="45" t="s">
        <v>902</v>
      </c>
      <c r="E214" s="45" t="s">
        <v>888</v>
      </c>
      <c r="F214" s="44" t="s">
        <v>34</v>
      </c>
      <c r="G214" s="44">
        <v>54</v>
      </c>
      <c r="H214" s="44">
        <v>47.76</v>
      </c>
      <c r="I214" s="44" t="s">
        <v>246</v>
      </c>
      <c r="J214" s="44"/>
      <c r="K214" s="45" t="s">
        <v>903</v>
      </c>
      <c r="L214" s="44"/>
      <c r="M214" s="44"/>
      <c r="N214" s="44" t="s">
        <v>70</v>
      </c>
      <c r="O214" s="44" t="s">
        <v>143</v>
      </c>
      <c r="P214" s="69"/>
      <c r="Q214" s="66">
        <v>29</v>
      </c>
      <c r="R214" s="55"/>
    </row>
    <row r="215" s="7" customFormat="1" ht="51" customHeight="1" spans="1:18">
      <c r="A215" s="44">
        <v>187</v>
      </c>
      <c r="B215" s="44" t="s">
        <v>904</v>
      </c>
      <c r="C215" s="44" t="s">
        <v>164</v>
      </c>
      <c r="D215" s="45" t="s">
        <v>905</v>
      </c>
      <c r="E215" s="45" t="s">
        <v>880</v>
      </c>
      <c r="F215" s="44" t="s">
        <v>34</v>
      </c>
      <c r="G215" s="44">
        <v>65</v>
      </c>
      <c r="H215" s="44">
        <v>54.03</v>
      </c>
      <c r="I215" s="44" t="s">
        <v>246</v>
      </c>
      <c r="J215" s="44"/>
      <c r="K215" s="45" t="s">
        <v>906</v>
      </c>
      <c r="L215" s="44"/>
      <c r="M215" s="44"/>
      <c r="N215" s="44" t="s">
        <v>70</v>
      </c>
      <c r="O215" s="44" t="s">
        <v>143</v>
      </c>
      <c r="P215" s="69"/>
      <c r="Q215" s="66">
        <v>32</v>
      </c>
      <c r="R215" s="55"/>
    </row>
    <row r="216" s="7" customFormat="1" ht="51" customHeight="1" spans="1:18">
      <c r="A216" s="44">
        <v>188</v>
      </c>
      <c r="B216" s="44" t="s">
        <v>907</v>
      </c>
      <c r="C216" s="44" t="s">
        <v>908</v>
      </c>
      <c r="D216" s="45" t="s">
        <v>909</v>
      </c>
      <c r="E216" s="45" t="s">
        <v>888</v>
      </c>
      <c r="F216" s="44" t="s">
        <v>34</v>
      </c>
      <c r="G216" s="44">
        <v>45</v>
      </c>
      <c r="H216" s="44">
        <v>34.33</v>
      </c>
      <c r="I216" s="44" t="s">
        <v>246</v>
      </c>
      <c r="J216" s="44"/>
      <c r="K216" s="45" t="s">
        <v>910</v>
      </c>
      <c r="L216" s="44"/>
      <c r="M216" s="44"/>
      <c r="N216" s="44" t="s">
        <v>70</v>
      </c>
      <c r="O216" s="44" t="s">
        <v>143</v>
      </c>
      <c r="P216" s="66">
        <v>1</v>
      </c>
      <c r="Q216" s="66">
        <v>36</v>
      </c>
      <c r="R216" s="55"/>
    </row>
    <row r="217" s="7" customFormat="1" ht="51" customHeight="1" spans="1:18">
      <c r="A217" s="44">
        <v>189</v>
      </c>
      <c r="B217" s="44" t="s">
        <v>911</v>
      </c>
      <c r="C217" s="44" t="s">
        <v>912</v>
      </c>
      <c r="D217" s="45" t="s">
        <v>913</v>
      </c>
      <c r="E217" s="45" t="s">
        <v>880</v>
      </c>
      <c r="F217" s="44" t="s">
        <v>34</v>
      </c>
      <c r="G217" s="44">
        <v>40</v>
      </c>
      <c r="H217" s="44">
        <v>20.87</v>
      </c>
      <c r="I217" s="44" t="s">
        <v>246</v>
      </c>
      <c r="J217" s="44"/>
      <c r="K217" s="45" t="s">
        <v>914</v>
      </c>
      <c r="L217" s="44"/>
      <c r="M217" s="44"/>
      <c r="N217" s="44" t="s">
        <v>70</v>
      </c>
      <c r="O217" s="44" t="s">
        <v>535</v>
      </c>
      <c r="P217" s="69"/>
      <c r="Q217" s="66">
        <v>59</v>
      </c>
      <c r="R217" s="55"/>
    </row>
    <row r="218" s="7" customFormat="1" ht="51" customHeight="1" spans="1:18">
      <c r="A218" s="44">
        <v>190</v>
      </c>
      <c r="B218" s="44" t="s">
        <v>915</v>
      </c>
      <c r="C218" s="44" t="s">
        <v>916</v>
      </c>
      <c r="D218" s="45" t="s">
        <v>837</v>
      </c>
      <c r="E218" s="45" t="s">
        <v>888</v>
      </c>
      <c r="F218" s="44" t="s">
        <v>34</v>
      </c>
      <c r="G218" s="44">
        <v>81</v>
      </c>
      <c r="H218" s="44">
        <v>68.85</v>
      </c>
      <c r="I218" s="44" t="s">
        <v>246</v>
      </c>
      <c r="J218" s="44"/>
      <c r="K218" s="45" t="s">
        <v>917</v>
      </c>
      <c r="L218" s="44"/>
      <c r="M218" s="44"/>
      <c r="N218" s="44" t="s">
        <v>70</v>
      </c>
      <c r="O218" s="44" t="s">
        <v>285</v>
      </c>
      <c r="P218" s="69"/>
      <c r="Q218" s="69">
        <v>45</v>
      </c>
      <c r="R218" s="55"/>
    </row>
    <row r="219" s="7" customFormat="1" ht="51" customHeight="1" spans="1:18">
      <c r="A219" s="44">
        <v>191</v>
      </c>
      <c r="B219" s="44" t="s">
        <v>918</v>
      </c>
      <c r="C219" s="44" t="s">
        <v>776</v>
      </c>
      <c r="D219" s="45" t="s">
        <v>919</v>
      </c>
      <c r="E219" s="45" t="s">
        <v>880</v>
      </c>
      <c r="F219" s="44" t="s">
        <v>34</v>
      </c>
      <c r="G219" s="44">
        <v>42</v>
      </c>
      <c r="H219" s="44">
        <v>32.77</v>
      </c>
      <c r="I219" s="44" t="s">
        <v>246</v>
      </c>
      <c r="J219" s="44"/>
      <c r="K219" s="45" t="s">
        <v>920</v>
      </c>
      <c r="L219" s="44"/>
      <c r="M219" s="44"/>
      <c r="N219" s="44" t="s">
        <v>70</v>
      </c>
      <c r="O219" s="44" t="s">
        <v>285</v>
      </c>
      <c r="P219" s="69">
        <v>1</v>
      </c>
      <c r="Q219" s="69">
        <v>52</v>
      </c>
      <c r="R219" s="55"/>
    </row>
    <row r="220" s="7" customFormat="1" ht="51" customHeight="1" spans="1:18">
      <c r="A220" s="44">
        <v>192</v>
      </c>
      <c r="B220" s="44" t="s">
        <v>921</v>
      </c>
      <c r="C220" s="44" t="s">
        <v>922</v>
      </c>
      <c r="D220" s="45" t="s">
        <v>923</v>
      </c>
      <c r="E220" s="45" t="s">
        <v>880</v>
      </c>
      <c r="F220" s="44" t="s">
        <v>34</v>
      </c>
      <c r="G220" s="44">
        <v>118</v>
      </c>
      <c r="H220" s="44">
        <v>98</v>
      </c>
      <c r="I220" s="44" t="s">
        <v>868</v>
      </c>
      <c r="J220" s="44"/>
      <c r="K220" s="45" t="s">
        <v>924</v>
      </c>
      <c r="L220" s="44"/>
      <c r="M220" s="44"/>
      <c r="N220" s="44" t="s">
        <v>70</v>
      </c>
      <c r="O220" s="44" t="s">
        <v>444</v>
      </c>
      <c r="P220" s="66"/>
      <c r="Q220" s="66">
        <v>15</v>
      </c>
      <c r="R220" s="55"/>
    </row>
    <row r="221" s="7" customFormat="1" ht="111" customHeight="1" spans="1:18">
      <c r="A221" s="44">
        <v>193</v>
      </c>
      <c r="B221" s="44" t="s">
        <v>925</v>
      </c>
      <c r="C221" s="44" t="s">
        <v>926</v>
      </c>
      <c r="D221" s="45" t="s">
        <v>927</v>
      </c>
      <c r="E221" s="45" t="s">
        <v>880</v>
      </c>
      <c r="F221" s="44" t="s">
        <v>34</v>
      </c>
      <c r="G221" s="44">
        <v>90</v>
      </c>
      <c r="H221" s="44">
        <v>79.66</v>
      </c>
      <c r="I221" s="44" t="s">
        <v>928</v>
      </c>
      <c r="J221" s="44"/>
      <c r="K221" s="45" t="s">
        <v>929</v>
      </c>
      <c r="L221" s="44"/>
      <c r="M221" s="44"/>
      <c r="N221" s="44" t="s">
        <v>70</v>
      </c>
      <c r="O221" s="44" t="s">
        <v>444</v>
      </c>
      <c r="P221" s="66"/>
      <c r="Q221" s="66">
        <v>12</v>
      </c>
      <c r="R221" s="55"/>
    </row>
    <row r="222" s="7" customFormat="1" ht="50" customHeight="1" spans="1:18">
      <c r="A222" s="44">
        <v>194</v>
      </c>
      <c r="B222" s="44" t="s">
        <v>930</v>
      </c>
      <c r="C222" s="44" t="s">
        <v>759</v>
      </c>
      <c r="D222" s="45" t="s">
        <v>931</v>
      </c>
      <c r="E222" s="45" t="s">
        <v>880</v>
      </c>
      <c r="F222" s="44" t="s">
        <v>34</v>
      </c>
      <c r="G222" s="44">
        <v>70</v>
      </c>
      <c r="H222" s="44">
        <v>50</v>
      </c>
      <c r="I222" s="44" t="s">
        <v>868</v>
      </c>
      <c r="J222" s="44"/>
      <c r="K222" s="45" t="s">
        <v>932</v>
      </c>
      <c r="L222" s="44"/>
      <c r="M222" s="44"/>
      <c r="N222" s="44" t="s">
        <v>70</v>
      </c>
      <c r="O222" s="44" t="s">
        <v>444</v>
      </c>
      <c r="P222" s="66">
        <v>1</v>
      </c>
      <c r="Q222" s="66">
        <v>13</v>
      </c>
      <c r="R222" s="55"/>
    </row>
    <row r="223" s="7" customFormat="1" ht="50" customHeight="1" spans="1:18">
      <c r="A223" s="44">
        <v>195</v>
      </c>
      <c r="B223" s="44" t="s">
        <v>933</v>
      </c>
      <c r="C223" s="44" t="s">
        <v>934</v>
      </c>
      <c r="D223" s="45" t="s">
        <v>935</v>
      </c>
      <c r="E223" s="45" t="s">
        <v>880</v>
      </c>
      <c r="F223" s="44" t="s">
        <v>34</v>
      </c>
      <c r="G223" s="44">
        <v>22</v>
      </c>
      <c r="H223" s="44">
        <v>15</v>
      </c>
      <c r="I223" s="44" t="s">
        <v>868</v>
      </c>
      <c r="J223" s="44"/>
      <c r="K223" s="45" t="s">
        <v>936</v>
      </c>
      <c r="L223" s="44"/>
      <c r="M223" s="44"/>
      <c r="N223" s="44" t="s">
        <v>70</v>
      </c>
      <c r="O223" s="44" t="s">
        <v>444</v>
      </c>
      <c r="P223" s="66">
        <v>1</v>
      </c>
      <c r="Q223" s="66">
        <v>14</v>
      </c>
      <c r="R223" s="55"/>
    </row>
    <row r="224" s="7" customFormat="1" ht="63" customHeight="1" spans="1:18">
      <c r="A224" s="44">
        <v>196</v>
      </c>
      <c r="B224" s="44" t="s">
        <v>937</v>
      </c>
      <c r="C224" s="44" t="s">
        <v>938</v>
      </c>
      <c r="D224" s="45" t="s">
        <v>939</v>
      </c>
      <c r="E224" s="45" t="s">
        <v>880</v>
      </c>
      <c r="F224" s="44" t="s">
        <v>34</v>
      </c>
      <c r="G224" s="44">
        <v>38</v>
      </c>
      <c r="H224" s="44">
        <v>22.23</v>
      </c>
      <c r="I224" s="44" t="s">
        <v>246</v>
      </c>
      <c r="J224" s="44"/>
      <c r="K224" s="45" t="s">
        <v>940</v>
      </c>
      <c r="L224" s="44"/>
      <c r="M224" s="44"/>
      <c r="N224" s="44" t="s">
        <v>70</v>
      </c>
      <c r="O224" s="44" t="s">
        <v>187</v>
      </c>
      <c r="P224" s="69"/>
      <c r="Q224" s="66">
        <v>26</v>
      </c>
      <c r="R224" s="55"/>
    </row>
    <row r="225" s="7" customFormat="1" ht="63" customHeight="1" spans="1:18">
      <c r="A225" s="44">
        <v>197</v>
      </c>
      <c r="B225" s="68" t="s">
        <v>941</v>
      </c>
      <c r="C225" s="68" t="s">
        <v>90</v>
      </c>
      <c r="D225" s="83" t="s">
        <v>841</v>
      </c>
      <c r="E225" s="45" t="s">
        <v>888</v>
      </c>
      <c r="F225" s="44" t="s">
        <v>34</v>
      </c>
      <c r="G225" s="44">
        <v>36</v>
      </c>
      <c r="H225" s="44">
        <v>24.72</v>
      </c>
      <c r="I225" s="44" t="s">
        <v>246</v>
      </c>
      <c r="J225" s="44"/>
      <c r="K225" s="45" t="s">
        <v>942</v>
      </c>
      <c r="L225" s="44"/>
      <c r="M225" s="44"/>
      <c r="N225" s="44" t="s">
        <v>70</v>
      </c>
      <c r="O225" s="68" t="s">
        <v>279</v>
      </c>
      <c r="P225" s="69"/>
      <c r="Q225" s="69">
        <v>22</v>
      </c>
      <c r="R225" s="55"/>
    </row>
    <row r="226" s="7" customFormat="1" ht="63" customHeight="1" spans="1:18">
      <c r="A226" s="44">
        <v>198</v>
      </c>
      <c r="B226" s="68" t="s">
        <v>943</v>
      </c>
      <c r="C226" s="68" t="s">
        <v>944</v>
      </c>
      <c r="D226" s="83" t="s">
        <v>945</v>
      </c>
      <c r="E226" s="45" t="s">
        <v>888</v>
      </c>
      <c r="F226" s="68" t="s">
        <v>34</v>
      </c>
      <c r="G226" s="68">
        <v>78</v>
      </c>
      <c r="H226" s="44">
        <v>55.5</v>
      </c>
      <c r="I226" s="44" t="s">
        <v>246</v>
      </c>
      <c r="J226" s="68"/>
      <c r="K226" s="83" t="s">
        <v>946</v>
      </c>
      <c r="L226" s="44"/>
      <c r="M226" s="44"/>
      <c r="N226" s="68" t="s">
        <v>70</v>
      </c>
      <c r="O226" s="68" t="s">
        <v>279</v>
      </c>
      <c r="P226" s="68"/>
      <c r="Q226" s="68">
        <v>26</v>
      </c>
      <c r="R226" s="55"/>
    </row>
    <row r="227" s="8" customFormat="1" ht="54" customHeight="1" spans="1:18">
      <c r="A227" s="44"/>
      <c r="B227" s="43" t="s">
        <v>947</v>
      </c>
      <c r="C227" s="42"/>
      <c r="D227" s="43" t="s">
        <v>948</v>
      </c>
      <c r="E227" s="43"/>
      <c r="F227" s="42"/>
      <c r="G227" s="42">
        <f>SUM(G228:G233)</f>
        <v>432</v>
      </c>
      <c r="H227" s="42">
        <f>SUM(H228:H233)</f>
        <v>309.37</v>
      </c>
      <c r="I227" s="44"/>
      <c r="J227" s="42"/>
      <c r="K227" s="43"/>
      <c r="L227" s="42"/>
      <c r="M227" s="42"/>
      <c r="N227" s="42"/>
      <c r="O227" s="42"/>
      <c r="P227" s="64"/>
      <c r="Q227" s="64"/>
      <c r="R227" s="44"/>
    </row>
    <row r="228" s="9" customFormat="1" ht="63" customHeight="1" spans="1:18">
      <c r="A228" s="44">
        <v>199</v>
      </c>
      <c r="B228" s="44" t="s">
        <v>949</v>
      </c>
      <c r="C228" s="44" t="s">
        <v>950</v>
      </c>
      <c r="D228" s="45" t="s">
        <v>951</v>
      </c>
      <c r="E228" s="45" t="s">
        <v>952</v>
      </c>
      <c r="F228" s="44" t="s">
        <v>210</v>
      </c>
      <c r="G228" s="44">
        <v>23</v>
      </c>
      <c r="H228" s="44">
        <v>17</v>
      </c>
      <c r="I228" s="44" t="s">
        <v>35</v>
      </c>
      <c r="J228" s="44"/>
      <c r="K228" s="45" t="s">
        <v>953</v>
      </c>
      <c r="L228" s="44">
        <v>17</v>
      </c>
      <c r="M228" s="44">
        <v>17</v>
      </c>
      <c r="N228" s="44" t="s">
        <v>954</v>
      </c>
      <c r="O228" s="44" t="s">
        <v>955</v>
      </c>
      <c r="P228" s="44">
        <v>1</v>
      </c>
      <c r="Q228" s="44">
        <v>22</v>
      </c>
      <c r="R228" s="68"/>
    </row>
    <row r="229" s="9" customFormat="1" ht="63" customHeight="1" spans="1:18">
      <c r="A229" s="44">
        <v>200</v>
      </c>
      <c r="B229" s="44" t="s">
        <v>956</v>
      </c>
      <c r="C229" s="44" t="s">
        <v>957</v>
      </c>
      <c r="D229" s="45" t="s">
        <v>958</v>
      </c>
      <c r="E229" s="45" t="s">
        <v>959</v>
      </c>
      <c r="F229" s="44" t="s">
        <v>960</v>
      </c>
      <c r="G229" s="44">
        <v>63</v>
      </c>
      <c r="H229" s="44">
        <v>42.96</v>
      </c>
      <c r="I229" s="44" t="s">
        <v>35</v>
      </c>
      <c r="J229" s="44">
        <v>42.96</v>
      </c>
      <c r="K229" s="45" t="s">
        <v>961</v>
      </c>
      <c r="L229" s="44">
        <v>42.96</v>
      </c>
      <c r="M229" s="44">
        <v>42.96</v>
      </c>
      <c r="N229" s="44" t="s">
        <v>954</v>
      </c>
      <c r="O229" s="44" t="s">
        <v>962</v>
      </c>
      <c r="P229" s="44">
        <v>1</v>
      </c>
      <c r="Q229" s="44">
        <v>31</v>
      </c>
      <c r="R229" s="68"/>
    </row>
    <row r="230" s="9" customFormat="1" ht="63" customHeight="1" spans="1:18">
      <c r="A230" s="44">
        <v>201</v>
      </c>
      <c r="B230" s="44" t="s">
        <v>963</v>
      </c>
      <c r="C230" s="44" t="s">
        <v>964</v>
      </c>
      <c r="D230" s="45" t="s">
        <v>965</v>
      </c>
      <c r="E230" s="45" t="s">
        <v>966</v>
      </c>
      <c r="F230" s="44" t="s">
        <v>960</v>
      </c>
      <c r="G230" s="44">
        <v>112</v>
      </c>
      <c r="H230" s="44">
        <v>78.65</v>
      </c>
      <c r="I230" s="44" t="s">
        <v>35</v>
      </c>
      <c r="J230" s="44"/>
      <c r="K230" s="45" t="s">
        <v>967</v>
      </c>
      <c r="L230" s="44">
        <v>78.65</v>
      </c>
      <c r="M230" s="44"/>
      <c r="N230" s="44" t="s">
        <v>954</v>
      </c>
      <c r="O230" s="44" t="s">
        <v>230</v>
      </c>
      <c r="P230" s="44"/>
      <c r="Q230" s="44">
        <v>62</v>
      </c>
      <c r="R230" s="68"/>
    </row>
    <row r="231" s="9" customFormat="1" ht="63" customHeight="1" spans="1:18">
      <c r="A231" s="44">
        <v>202</v>
      </c>
      <c r="B231" s="44" t="s">
        <v>968</v>
      </c>
      <c r="C231" s="44" t="s">
        <v>969</v>
      </c>
      <c r="D231" s="45" t="s">
        <v>970</v>
      </c>
      <c r="E231" s="45" t="s">
        <v>971</v>
      </c>
      <c r="F231" s="44" t="s">
        <v>210</v>
      </c>
      <c r="G231" s="44">
        <v>120</v>
      </c>
      <c r="H231" s="44">
        <v>83.65</v>
      </c>
      <c r="I231" s="44" t="s">
        <v>35</v>
      </c>
      <c r="J231" s="44"/>
      <c r="K231" s="45" t="s">
        <v>972</v>
      </c>
      <c r="L231" s="44">
        <v>83.65</v>
      </c>
      <c r="M231" s="44">
        <v>83.65</v>
      </c>
      <c r="N231" s="44" t="s">
        <v>954</v>
      </c>
      <c r="O231" s="44" t="s">
        <v>969</v>
      </c>
      <c r="P231" s="44"/>
      <c r="Q231" s="44">
        <v>55</v>
      </c>
      <c r="R231" s="68"/>
    </row>
    <row r="232" s="9" customFormat="1" ht="74" customHeight="1" spans="1:18">
      <c r="A232" s="44">
        <v>203</v>
      </c>
      <c r="B232" s="44" t="s">
        <v>973</v>
      </c>
      <c r="C232" s="44" t="s">
        <v>974</v>
      </c>
      <c r="D232" s="45" t="s">
        <v>975</v>
      </c>
      <c r="E232" s="45" t="s">
        <v>976</v>
      </c>
      <c r="F232" s="44" t="s">
        <v>210</v>
      </c>
      <c r="G232" s="44">
        <v>84</v>
      </c>
      <c r="H232" s="44">
        <v>57.11</v>
      </c>
      <c r="I232" s="44" t="s">
        <v>35</v>
      </c>
      <c r="J232" s="44"/>
      <c r="K232" s="45" t="s">
        <v>977</v>
      </c>
      <c r="L232" s="44">
        <v>57.11</v>
      </c>
      <c r="M232" s="44">
        <v>57.11</v>
      </c>
      <c r="N232" s="44" t="s">
        <v>954</v>
      </c>
      <c r="O232" s="44" t="s">
        <v>83</v>
      </c>
      <c r="P232" s="44">
        <v>1</v>
      </c>
      <c r="Q232" s="44">
        <v>17</v>
      </c>
      <c r="R232" s="68"/>
    </row>
    <row r="233" s="9" customFormat="1" ht="57" customHeight="1" spans="1:227">
      <c r="A233" s="44">
        <v>204</v>
      </c>
      <c r="B233" s="47" t="s">
        <v>978</v>
      </c>
      <c r="C233" s="47" t="s">
        <v>979</v>
      </c>
      <c r="D233" s="48" t="s">
        <v>980</v>
      </c>
      <c r="E233" s="48" t="s">
        <v>360</v>
      </c>
      <c r="F233" s="44" t="s">
        <v>210</v>
      </c>
      <c r="G233" s="47">
        <v>30</v>
      </c>
      <c r="H233" s="47">
        <v>30</v>
      </c>
      <c r="I233" s="44" t="s">
        <v>35</v>
      </c>
      <c r="J233" s="44"/>
      <c r="K233" s="48" t="s">
        <v>981</v>
      </c>
      <c r="L233" s="44">
        <v>30</v>
      </c>
      <c r="M233" s="44">
        <v>30</v>
      </c>
      <c r="N233" s="47" t="s">
        <v>954</v>
      </c>
      <c r="O233" s="47" t="s">
        <v>969</v>
      </c>
      <c r="P233" s="47"/>
      <c r="Q233" s="44">
        <v>198</v>
      </c>
      <c r="R233" s="44"/>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row>
    <row r="234" s="8" customFormat="1" ht="51" customHeight="1" spans="1:18">
      <c r="A234" s="44"/>
      <c r="B234" s="43" t="s">
        <v>982</v>
      </c>
      <c r="C234" s="42"/>
      <c r="D234" s="43"/>
      <c r="E234" s="43"/>
      <c r="F234" s="42"/>
      <c r="G234" s="42">
        <f>SUM(G235:G237)</f>
        <v>2500</v>
      </c>
      <c r="H234" s="42">
        <f>SUM(H235:H237)</f>
        <v>2100</v>
      </c>
      <c r="I234" s="44"/>
      <c r="J234" s="42"/>
      <c r="K234" s="43"/>
      <c r="L234" s="42"/>
      <c r="M234" s="42"/>
      <c r="N234" s="42"/>
      <c r="O234" s="42"/>
      <c r="P234" s="64"/>
      <c r="Q234" s="64"/>
      <c r="R234" s="44"/>
    </row>
    <row r="235" s="6" customFormat="1" ht="59" customHeight="1" spans="1:18">
      <c r="A235" s="44">
        <v>205</v>
      </c>
      <c r="B235" s="44" t="s">
        <v>983</v>
      </c>
      <c r="C235" s="44" t="s">
        <v>984</v>
      </c>
      <c r="D235" s="45" t="s">
        <v>985</v>
      </c>
      <c r="E235" s="45" t="s">
        <v>986</v>
      </c>
      <c r="F235" s="44" t="s">
        <v>210</v>
      </c>
      <c r="G235" s="44">
        <v>600</v>
      </c>
      <c r="H235" s="44">
        <v>600</v>
      </c>
      <c r="I235" s="44" t="s">
        <v>35</v>
      </c>
      <c r="J235" s="44">
        <v>600</v>
      </c>
      <c r="K235" s="45" t="s">
        <v>987</v>
      </c>
      <c r="L235" s="44"/>
      <c r="M235" s="44"/>
      <c r="N235" s="44" t="s">
        <v>70</v>
      </c>
      <c r="O235" s="44" t="s">
        <v>70</v>
      </c>
      <c r="P235" s="44">
        <v>84</v>
      </c>
      <c r="Q235" s="44">
        <v>2750</v>
      </c>
      <c r="R235" s="47"/>
    </row>
    <row r="236" s="6" customFormat="1" ht="59" customHeight="1" spans="1:18">
      <c r="A236" s="44">
        <v>206</v>
      </c>
      <c r="B236" s="44" t="s">
        <v>988</v>
      </c>
      <c r="C236" s="44" t="s">
        <v>587</v>
      </c>
      <c r="D236" s="45" t="s">
        <v>989</v>
      </c>
      <c r="E236" s="45" t="s">
        <v>990</v>
      </c>
      <c r="F236" s="44" t="s">
        <v>210</v>
      </c>
      <c r="G236" s="44">
        <v>1400</v>
      </c>
      <c r="H236" s="44">
        <v>1000</v>
      </c>
      <c r="I236" s="44" t="s">
        <v>223</v>
      </c>
      <c r="J236" s="44"/>
      <c r="K236" s="45" t="s">
        <v>991</v>
      </c>
      <c r="L236" s="44"/>
      <c r="M236" s="44"/>
      <c r="N236" s="44" t="s">
        <v>992</v>
      </c>
      <c r="O236" s="44" t="s">
        <v>992</v>
      </c>
      <c r="P236" s="69">
        <v>84</v>
      </c>
      <c r="Q236" s="69">
        <v>17000</v>
      </c>
      <c r="R236" s="47"/>
    </row>
    <row r="237" s="6" customFormat="1" ht="59" customHeight="1" spans="1:18">
      <c r="A237" s="44">
        <v>207</v>
      </c>
      <c r="B237" s="44" t="s">
        <v>993</v>
      </c>
      <c r="C237" s="44" t="s">
        <v>587</v>
      </c>
      <c r="D237" s="45" t="s">
        <v>994</v>
      </c>
      <c r="E237" s="45" t="s">
        <v>995</v>
      </c>
      <c r="F237" s="44" t="s">
        <v>210</v>
      </c>
      <c r="G237" s="44">
        <v>500</v>
      </c>
      <c r="H237" s="44">
        <v>500</v>
      </c>
      <c r="I237" s="44" t="s">
        <v>223</v>
      </c>
      <c r="J237" s="44"/>
      <c r="K237" s="45" t="s">
        <v>996</v>
      </c>
      <c r="L237" s="44"/>
      <c r="M237" s="44"/>
      <c r="N237" s="44" t="s">
        <v>70</v>
      </c>
      <c r="O237" s="44" t="s">
        <v>70</v>
      </c>
      <c r="P237" s="69">
        <v>84</v>
      </c>
      <c r="Q237" s="69">
        <v>1600</v>
      </c>
      <c r="R237" s="47"/>
    </row>
    <row r="238" customHeight="1" spans="12:13">
      <c r="L238" s="23"/>
      <c r="M238" s="23"/>
    </row>
  </sheetData>
  <autoFilter xmlns:etc="http://www.wps.cn/officeDocument/2017/etCustomData" ref="A5:IU237" etc:filterBottomFollowUsedRange="0">
    <extLst/>
  </autoFilter>
  <mergeCells count="16">
    <mergeCell ref="A1:R1"/>
    <mergeCell ref="A2:R2"/>
    <mergeCell ref="E3:H3"/>
    <mergeCell ref="J3:R3"/>
    <mergeCell ref="C4:F4"/>
    <mergeCell ref="G4:H4"/>
    <mergeCell ref="L4:M4"/>
    <mergeCell ref="P4:Q4"/>
    <mergeCell ref="A4:A5"/>
    <mergeCell ref="B4:B5"/>
    <mergeCell ref="I4:I5"/>
    <mergeCell ref="J4:J5"/>
    <mergeCell ref="K4:K5"/>
    <mergeCell ref="N4:N5"/>
    <mergeCell ref="O4:O5"/>
    <mergeCell ref="R4:R5"/>
  </mergeCells>
  <conditionalFormatting sqref="J13">
    <cfRule type="expression" dxfId="0" priority="21" stopIfTrue="1">
      <formula>AND(ISNUMBER(#REF!),#REF!&lt;200)</formula>
    </cfRule>
  </conditionalFormatting>
  <conditionalFormatting sqref="K13:M13">
    <cfRule type="expression" dxfId="0" priority="20" stopIfTrue="1">
      <formula>AND(ISNUMBER(#REF!),#REF!&lt;200)</formula>
    </cfRule>
  </conditionalFormatting>
  <conditionalFormatting sqref="K15:M15">
    <cfRule type="expression" dxfId="0" priority="19" stopIfTrue="1">
      <formula>AND(ISNUMBER(#REF!),#REF!&lt;200)</formula>
    </cfRule>
  </conditionalFormatting>
  <conditionalFormatting sqref="J16">
    <cfRule type="expression" dxfId="0" priority="178" stopIfTrue="1">
      <formula>AND(ISNUMBER(#REF!),#REF!&lt;200)</formula>
    </cfRule>
  </conditionalFormatting>
  <conditionalFormatting sqref="K16:M16">
    <cfRule type="expression" dxfId="0" priority="177" stopIfTrue="1">
      <formula>AND(ISNUMBER(#REF!),#REF!&lt;200)</formula>
    </cfRule>
  </conditionalFormatting>
  <conditionalFormatting sqref="K17:M17">
    <cfRule type="expression" dxfId="0" priority="175" stopIfTrue="1">
      <formula>AND(ISNUMBER(#REF!),#REF!&lt;200)</formula>
    </cfRule>
  </conditionalFormatting>
  <conditionalFormatting sqref="D18">
    <cfRule type="expression" dxfId="1" priority="74" stopIfTrue="1">
      <formula>AND(ISNUMBER(#REF!),#REF!&lt;200)</formula>
    </cfRule>
  </conditionalFormatting>
  <conditionalFormatting sqref="E18">
    <cfRule type="expression" dxfId="1" priority="73" stopIfTrue="1">
      <formula>AND(ISNUMBER(#REF!),#REF!&lt;200)</formula>
    </cfRule>
  </conditionalFormatting>
  <conditionalFormatting sqref="O18">
    <cfRule type="expression" dxfId="1" priority="75" stopIfTrue="1">
      <formula>AND(ISNUMBER(#REF!),#REF!&lt;200)</formula>
    </cfRule>
  </conditionalFormatting>
  <conditionalFormatting sqref="J20">
    <cfRule type="expression" dxfId="0" priority="22" stopIfTrue="1">
      <formula>AND(ISNUMBER(#REF!),#REF!&lt;200)</formula>
    </cfRule>
  </conditionalFormatting>
  <conditionalFormatting sqref="K21:M21">
    <cfRule type="expression" dxfId="0" priority="85" stopIfTrue="1">
      <formula>AND(ISNUMBER(#REF!),#REF!&lt;200)</formula>
    </cfRule>
  </conditionalFormatting>
  <conditionalFormatting sqref="J26">
    <cfRule type="expression" dxfId="0" priority="65" stopIfTrue="1">
      <formula>AND(ISNUMBER(#REF!),#REF!&lt;200)</formula>
    </cfRule>
  </conditionalFormatting>
  <conditionalFormatting sqref="D27">
    <cfRule type="expression" dxfId="0" priority="174" stopIfTrue="1">
      <formula>AND(ISNUMBER(#REF!),#REF!&lt;200)</formula>
    </cfRule>
  </conditionalFormatting>
  <conditionalFormatting sqref="J27">
    <cfRule type="expression" dxfId="0" priority="172" stopIfTrue="1">
      <formula>AND(ISNUMBER(#REF!),#REF!&lt;200)</formula>
    </cfRule>
  </conditionalFormatting>
  <conditionalFormatting sqref="K27:M27">
    <cfRule type="expression" dxfId="0" priority="171" stopIfTrue="1">
      <formula>AND(ISNUMBER(#REF!),#REF!&lt;200)</formula>
    </cfRule>
  </conditionalFormatting>
  <conditionalFormatting sqref="O27">
    <cfRule type="expression" dxfId="0" priority="173" stopIfTrue="1">
      <formula>AND(ISNUMBER(#REF!),#REF!&lt;200)</formula>
    </cfRule>
  </conditionalFormatting>
  <conditionalFormatting sqref="J28">
    <cfRule type="expression" dxfId="0" priority="169" stopIfTrue="1">
      <formula>AND(ISNUMBER(#REF!),#REF!&lt;200)</formula>
    </cfRule>
  </conditionalFormatting>
  <conditionalFormatting sqref="K28:M28">
    <cfRule type="expression" dxfId="0" priority="168" stopIfTrue="1">
      <formula>AND(ISNUMBER(#REF!),#REF!&lt;200)</formula>
    </cfRule>
  </conditionalFormatting>
  <conditionalFormatting sqref="J29">
    <cfRule type="expression" dxfId="0" priority="167" stopIfTrue="1">
      <formula>AND(ISNUMBER(#REF!),#REF!&lt;200)</formula>
    </cfRule>
  </conditionalFormatting>
  <conditionalFormatting sqref="K29:M29">
    <cfRule type="expression" dxfId="0" priority="166" stopIfTrue="1">
      <formula>AND(ISNUMBER(#REF!),#REF!&lt;200)</formula>
    </cfRule>
  </conditionalFormatting>
  <conditionalFormatting sqref="J30">
    <cfRule type="expression" dxfId="0" priority="165" stopIfTrue="1">
      <formula>AND(ISNUMBER(#REF!),#REF!&lt;200)</formula>
    </cfRule>
  </conditionalFormatting>
  <conditionalFormatting sqref="K30:M30">
    <cfRule type="expression" dxfId="0" priority="164" stopIfTrue="1">
      <formula>AND(ISNUMBER(#REF!),#REF!&lt;200)</formula>
    </cfRule>
  </conditionalFormatting>
  <conditionalFormatting sqref="O36">
    <cfRule type="expression" dxfId="0" priority="163" stopIfTrue="1">
      <formula>AND(ISNUMBER(#REF!),#REF!&lt;200)</formula>
    </cfRule>
  </conditionalFormatting>
  <conditionalFormatting sqref="J37">
    <cfRule type="expression" dxfId="0" priority="161" stopIfTrue="1">
      <formula>AND(ISNUMBER(#REF!),#REF!&lt;200)</formula>
    </cfRule>
  </conditionalFormatting>
  <conditionalFormatting sqref="K37:M37">
    <cfRule type="expression" dxfId="0" priority="160" stopIfTrue="1">
      <formula>AND(ISNUMBER(#REF!),#REF!&lt;200)</formula>
    </cfRule>
  </conditionalFormatting>
  <conditionalFormatting sqref="O37">
    <cfRule type="expression" dxfId="1" priority="162" stopIfTrue="1">
      <formula>AND(ISNUMBER(#REF!),#REF!&lt;200)</formula>
    </cfRule>
  </conditionalFormatting>
  <conditionalFormatting sqref="O38">
    <cfRule type="expression" dxfId="0" priority="159" stopIfTrue="1">
      <formula>AND(ISNUMBER(#REF!),#REF!&lt;200)</formula>
    </cfRule>
  </conditionalFormatting>
  <conditionalFormatting sqref="O39">
    <cfRule type="expression" dxfId="1" priority="193" stopIfTrue="1">
      <formula>AND(ISNUMBER(#REF!),#REF!&lt;200)</formula>
    </cfRule>
  </conditionalFormatting>
  <conditionalFormatting sqref="J45">
    <cfRule type="expression" dxfId="0" priority="158" stopIfTrue="1">
      <formula>AND(ISNUMBER(#REF!),#REF!&lt;200)</formula>
    </cfRule>
  </conditionalFormatting>
  <conditionalFormatting sqref="K45:M45">
    <cfRule type="expression" dxfId="0" priority="157" stopIfTrue="1">
      <formula>AND(ISNUMBER(#REF!),#REF!&lt;200)</formula>
    </cfRule>
  </conditionalFormatting>
  <conditionalFormatting sqref="J46">
    <cfRule type="expression" dxfId="0" priority="155" stopIfTrue="1">
      <formula>AND(ISNUMBER(#REF!),#REF!&lt;200)</formula>
    </cfRule>
  </conditionalFormatting>
  <conditionalFormatting sqref="K46:M46">
    <cfRule type="expression" dxfId="0" priority="152" stopIfTrue="1">
      <formula>AND(ISNUMBER(#REF!),#REF!&lt;200)</formula>
    </cfRule>
  </conditionalFormatting>
  <conditionalFormatting sqref="J47">
    <cfRule type="expression" dxfId="0" priority="156" stopIfTrue="1">
      <formula>AND(ISNUMBER(#REF!),#REF!&lt;200)</formula>
    </cfRule>
  </conditionalFormatting>
  <conditionalFormatting sqref="K47:M47">
    <cfRule type="expression" dxfId="0" priority="153" stopIfTrue="1">
      <formula>AND(ISNUMBER(#REF!),#REF!&lt;200)</formula>
    </cfRule>
  </conditionalFormatting>
  <conditionalFormatting sqref="J48">
    <cfRule type="expression" dxfId="0" priority="154" stopIfTrue="1">
      <formula>AND(ISNUMBER(#REF!),#REF!&lt;200)</formula>
    </cfRule>
  </conditionalFormatting>
  <conditionalFormatting sqref="K48:M48">
    <cfRule type="expression" dxfId="0" priority="151" stopIfTrue="1">
      <formula>AND(ISNUMBER(#REF!),#REF!&lt;200)</formula>
    </cfRule>
  </conditionalFormatting>
  <conditionalFormatting sqref="J49">
    <cfRule type="expression" dxfId="0" priority="150" stopIfTrue="1">
      <formula>AND(ISNUMBER(#REF!),#REF!&lt;200)</formula>
    </cfRule>
  </conditionalFormatting>
  <conditionalFormatting sqref="K49:M49">
    <cfRule type="expression" dxfId="0" priority="149" stopIfTrue="1">
      <formula>AND(ISNUMBER(#REF!),#REF!&lt;200)</formula>
    </cfRule>
  </conditionalFormatting>
  <conditionalFormatting sqref="N50">
    <cfRule type="expression" dxfId="1" priority="86" stopIfTrue="1">
      <formula>AND(ISNUMBER(#REF!),#REF!&lt;200)</formula>
    </cfRule>
  </conditionalFormatting>
  <conditionalFormatting sqref="O53">
    <cfRule type="expression" dxfId="1" priority="99" stopIfTrue="1">
      <formula>AND(ISNUMBER(#REF!),#REF!&lt;200)</formula>
    </cfRule>
  </conditionalFormatting>
  <conditionalFormatting sqref="O54">
    <cfRule type="expression" dxfId="1" priority="96" stopIfTrue="1">
      <formula>AND(ISNUMBER(#REF!),#REF!&lt;200)</formula>
    </cfRule>
  </conditionalFormatting>
  <conditionalFormatting sqref="O58">
    <cfRule type="expression" dxfId="1" priority="94" stopIfTrue="1">
      <formula>AND(ISNUMBER(#REF!),#REF!&lt;200)</formula>
    </cfRule>
  </conditionalFormatting>
  <conditionalFormatting sqref="O60">
    <cfRule type="expression" dxfId="1" priority="95" stopIfTrue="1">
      <formula>AND(ISNUMBER(#REF!),#REF!&lt;200)</formula>
    </cfRule>
  </conditionalFormatting>
  <conditionalFormatting sqref="E66">
    <cfRule type="expression" dxfId="0" priority="104" stopIfTrue="1">
      <formula>AND(ISNUMBER(#REF!),#REF!&lt;200)</formula>
    </cfRule>
  </conditionalFormatting>
  <conditionalFormatting sqref="O66">
    <cfRule type="expression" dxfId="0" priority="105" stopIfTrue="1">
      <formula>AND(ISNUMBER(#REF!),#REF!&lt;200)</formula>
    </cfRule>
  </conditionalFormatting>
  <conditionalFormatting sqref="E67">
    <cfRule type="expression" dxfId="0" priority="101" stopIfTrue="1">
      <formula>AND(ISNUMBER(#REF!),#REF!&lt;200)</formula>
    </cfRule>
  </conditionalFormatting>
  <conditionalFormatting sqref="O67">
    <cfRule type="expression" dxfId="1" priority="102" stopIfTrue="1">
      <formula>AND(ISNUMBER(#REF!),#REF!&lt;200)</formula>
    </cfRule>
  </conditionalFormatting>
  <conditionalFormatting sqref="E68">
    <cfRule type="expression" dxfId="0" priority="100" stopIfTrue="1">
      <formula>AND(ISNUMBER(#REF!),#REF!&lt;200)</formula>
    </cfRule>
  </conditionalFormatting>
  <conditionalFormatting sqref="O68">
    <cfRule type="expression" dxfId="1" priority="103" stopIfTrue="1">
      <formula>AND(ISNUMBER(#REF!),#REF!&lt;200)</formula>
    </cfRule>
  </conditionalFormatting>
  <conditionalFormatting sqref="E69">
    <cfRule type="expression" dxfId="0" priority="97" stopIfTrue="1">
      <formula>AND(ISNUMBER(#REF!),#REF!&lt;200)</formula>
    </cfRule>
  </conditionalFormatting>
  <conditionalFormatting sqref="O69">
    <cfRule type="expression" dxfId="0" priority="98" stopIfTrue="1">
      <formula>AND(ISNUMBER(#REF!),#REF!&lt;200)</formula>
    </cfRule>
  </conditionalFormatting>
  <conditionalFormatting sqref="D70">
    <cfRule type="expression" dxfId="1" priority="67" stopIfTrue="1">
      <formula>AND(ISNUMBER(#REF!),#REF!&lt;200)</formula>
    </cfRule>
  </conditionalFormatting>
  <conditionalFormatting sqref="E70">
    <cfRule type="expression" dxfId="0" priority="66" stopIfTrue="1">
      <formula>AND(ISNUMBER(#REF!),#REF!&lt;200)</formula>
    </cfRule>
  </conditionalFormatting>
  <conditionalFormatting sqref="O70">
    <cfRule type="expression" dxfId="1" priority="68" stopIfTrue="1">
      <formula>AND(ISNUMBER(#REF!),#REF!&lt;200)</formula>
    </cfRule>
  </conditionalFormatting>
  <conditionalFormatting sqref="B125">
    <cfRule type="expression" dxfId="1" priority="187" stopIfTrue="1">
      <formula>AND(ISNUMBER(#REF!),#REF!&lt;200)</formula>
    </cfRule>
  </conditionalFormatting>
  <conditionalFormatting sqref="C125">
    <cfRule type="expression" dxfId="1" priority="186" stopIfTrue="1">
      <formula>AND(ISNUMBER(#REF!),#REF!&lt;200)</formula>
    </cfRule>
  </conditionalFormatting>
  <conditionalFormatting sqref="D125">
    <cfRule type="expression" dxfId="1" priority="185" stopIfTrue="1">
      <formula>AND(ISNUMBER(#REF!),#REF!&lt;200)</formula>
    </cfRule>
  </conditionalFormatting>
  <conditionalFormatting sqref="P125:Q125">
    <cfRule type="expression" dxfId="1" priority="183" stopIfTrue="1">
      <formula>AND(ISNUMBER(#REF!),#REF!&lt;200)</formula>
    </cfRule>
  </conditionalFormatting>
  <conditionalFormatting sqref="B126">
    <cfRule type="expression" dxfId="1" priority="64" stopIfTrue="1">
      <formula>AND(ISNUMBER(#REF!),#REF!&lt;200)</formula>
    </cfRule>
  </conditionalFormatting>
  <conditionalFormatting sqref="C126">
    <cfRule type="expression" dxfId="1" priority="63" stopIfTrue="1">
      <formula>AND(ISNUMBER(#REF!),#REF!&lt;200)</formula>
    </cfRule>
  </conditionalFormatting>
  <conditionalFormatting sqref="D126">
    <cfRule type="expression" dxfId="1" priority="62" stopIfTrue="1">
      <formula>AND(ISNUMBER(#REF!),#REF!&lt;200)</formula>
    </cfRule>
  </conditionalFormatting>
  <conditionalFormatting sqref="P126:Q126">
    <cfRule type="expression" dxfId="1" priority="60" stopIfTrue="1">
      <formula>AND(ISNUMBER(#REF!),#REF!&lt;200)</formula>
    </cfRule>
  </conditionalFormatting>
  <conditionalFormatting sqref="B127:C127">
    <cfRule type="expression" dxfId="1" priority="190" stopIfTrue="1">
      <formula>AND(ISNUMBER(#REF!),#REF!&lt;200)</formula>
    </cfRule>
  </conditionalFormatting>
  <conditionalFormatting sqref="D127">
    <cfRule type="expression" dxfId="1" priority="12" stopIfTrue="1">
      <formula>AND(ISNUMBER(#REF!),#REF!&lt;200)</formula>
    </cfRule>
  </conditionalFormatting>
  <conditionalFormatting sqref="N127:P127">
    <cfRule type="expression" dxfId="1" priority="189" stopIfTrue="1">
      <formula>AND(ISNUMBER(#REF!),#REF!&lt;200)</formula>
    </cfRule>
  </conditionalFormatting>
  <conditionalFormatting sqref="K129:M129">
    <cfRule type="expression" dxfId="1" priority="25" stopIfTrue="1">
      <formula>AND(ISNUMBER(#REF!),#REF!&lt;200)</formula>
    </cfRule>
  </conditionalFormatting>
  <conditionalFormatting sqref="B131:C131">
    <cfRule type="expression" dxfId="1" priority="72" stopIfTrue="1">
      <formula>AND(ISNUMBER(#REF!),#REF!&lt;200)</formula>
    </cfRule>
  </conditionalFormatting>
  <conditionalFormatting sqref="D131">
    <cfRule type="expression" dxfId="1" priority="13" stopIfTrue="1">
      <formula>AND(ISNUMBER(#REF!),#REF!&lt;200)</formula>
    </cfRule>
  </conditionalFormatting>
  <conditionalFormatting sqref="G131:H131">
    <cfRule type="expression" dxfId="1" priority="69" stopIfTrue="1">
      <formula>AND(ISNUMBER(#REF!),#REF!&lt;200)</formula>
    </cfRule>
  </conditionalFormatting>
  <conditionalFormatting sqref="J131:M131">
    <cfRule type="expression" dxfId="1" priority="70" stopIfTrue="1">
      <formula>AND(ISNUMBER(#REF!),#REF!&lt;200)</formula>
    </cfRule>
  </conditionalFormatting>
  <conditionalFormatting sqref="N131:P131">
    <cfRule type="expression" dxfId="1" priority="71" stopIfTrue="1">
      <formula>AND(ISNUMBER(#REF!),#REF!&lt;200)</formula>
    </cfRule>
  </conditionalFormatting>
  <conditionalFormatting sqref="B132:D132">
    <cfRule type="expression" dxfId="1" priority="79" stopIfTrue="1">
      <formula>AND(ISNUMBER(#REF!),#REF!&lt;200)</formula>
    </cfRule>
  </conditionalFormatting>
  <conditionalFormatting sqref="G132:H132">
    <cfRule type="expression" dxfId="1" priority="76" stopIfTrue="1">
      <formula>AND(ISNUMBER(#REF!),#REF!&lt;200)</formula>
    </cfRule>
  </conditionalFormatting>
  <conditionalFormatting sqref="J132:M132">
    <cfRule type="expression" dxfId="1" priority="77" stopIfTrue="1">
      <formula>AND(ISNUMBER(#REF!),#REF!&lt;200)</formula>
    </cfRule>
  </conditionalFormatting>
  <conditionalFormatting sqref="N132:P132">
    <cfRule type="expression" dxfId="1" priority="78" stopIfTrue="1">
      <formula>AND(ISNUMBER(#REF!),#REF!&lt;200)</formula>
    </cfRule>
  </conditionalFormatting>
  <conditionalFormatting sqref="O135">
    <cfRule type="expression" dxfId="1" priority="182" stopIfTrue="1">
      <formula>AND(ISNUMBER(#REF!),#REF!&lt;200)</formula>
    </cfRule>
  </conditionalFormatting>
  <conditionalFormatting sqref="P135">
    <cfRule type="expression" dxfId="1" priority="180" stopIfTrue="1">
      <formula>AND(ISNUMBER(#REF!),#REF!&lt;200)</formula>
    </cfRule>
  </conditionalFormatting>
  <conditionalFormatting sqref="A136">
    <cfRule type="expression" dxfId="1" priority="84" stopIfTrue="1">
      <formula>AND(ISNUMBER(#REF!),#REF!&lt;200)</formula>
    </cfRule>
  </conditionalFormatting>
  <conditionalFormatting sqref="B136">
    <cfRule type="expression" dxfId="1" priority="181" stopIfTrue="1">
      <formula>AND(ISNUMBER(#REF!),#REF!&lt;200)</formula>
    </cfRule>
  </conditionalFormatting>
  <conditionalFormatting sqref="D136">
    <cfRule type="expression" dxfId="1" priority="111" stopIfTrue="1">
      <formula>AND(ISNUMBER(#REF!),#REF!&lt;200)</formula>
    </cfRule>
  </conditionalFormatting>
  <conditionalFormatting sqref="J136:M136">
    <cfRule type="expression" dxfId="1" priority="110" stopIfTrue="1">
      <formula>AND(ISNUMBER(#REF!),#REF!&lt;200)</formula>
    </cfRule>
  </conditionalFormatting>
  <conditionalFormatting sqref="O136">
    <cfRule type="expression" dxfId="1" priority="109" stopIfTrue="1">
      <formula>AND(ISNUMBER(#REF!),#REF!&lt;200)</formula>
    </cfRule>
  </conditionalFormatting>
  <conditionalFormatting sqref="P136">
    <cfRule type="expression" dxfId="1" priority="108" stopIfTrue="1">
      <formula>AND(ISNUMBER(#REF!),#REF!&lt;200)</formula>
    </cfRule>
  </conditionalFormatting>
  <conditionalFormatting sqref="A141">
    <cfRule type="expression" dxfId="1" priority="83" stopIfTrue="1">
      <formula>AND(ISNUMBER(#REF!),#REF!&lt;200)</formula>
    </cfRule>
  </conditionalFormatting>
  <conditionalFormatting sqref="F155">
    <cfRule type="expression" dxfId="1" priority="54" stopIfTrue="1">
      <formula>AND(ISNUMBER(#REF!),#REF!&lt;200)</formula>
    </cfRule>
  </conditionalFormatting>
  <conditionalFormatting sqref="J155">
    <cfRule type="expression" dxfId="1" priority="26" stopIfTrue="1">
      <formula>AND(ISNUMBER(#REF!),#REF!&lt;200)</formula>
    </cfRule>
  </conditionalFormatting>
  <conditionalFormatting sqref="E157">
    <cfRule type="expression" dxfId="1" priority="56" stopIfTrue="1">
      <formula>AND(ISNUMBER(#REF!),#REF!&lt;200)</formula>
    </cfRule>
  </conditionalFormatting>
  <conditionalFormatting sqref="G157">
    <cfRule type="expression" dxfId="1" priority="43" stopIfTrue="1">
      <formula>AND(ISNUMBER(#REF!),#REF!&lt;200)</formula>
    </cfRule>
  </conditionalFormatting>
  <conditionalFormatting sqref="J157">
    <cfRule type="expression" dxfId="1" priority="48" stopIfTrue="1">
      <formula>AND(ISNUMBER(#REF!),#REF!&lt;200)</formula>
    </cfRule>
  </conditionalFormatting>
  <conditionalFormatting sqref="K158:M158">
    <cfRule type="expression" dxfId="0" priority="59" stopIfTrue="1">
      <formula>AND(ISNUMBER(#REF!),#REF!&lt;200)</formula>
    </cfRule>
  </conditionalFormatting>
  <conditionalFormatting sqref="K159:M159">
    <cfRule type="expression" dxfId="0" priority="58" stopIfTrue="1">
      <formula>AND(ISNUMBER(#REF!),#REF!&lt;200)</formula>
    </cfRule>
  </conditionalFormatting>
  <conditionalFormatting sqref="G160">
    <cfRule type="expression" dxfId="1" priority="41" stopIfTrue="1">
      <formula>AND(ISNUMBER(#REF!),#REF!&lt;200)</formula>
    </cfRule>
  </conditionalFormatting>
  <conditionalFormatting sqref="J160">
    <cfRule type="expression" dxfId="1" priority="47" stopIfTrue="1">
      <formula>AND(ISNUMBER(#REF!),#REF!&lt;200)</formula>
    </cfRule>
  </conditionalFormatting>
  <conditionalFormatting sqref="F161">
    <cfRule type="expression" dxfId="1" priority="57" stopIfTrue="1">
      <formula>AND(ISNUMBER(#REF!),#REF!&lt;200)</formula>
    </cfRule>
  </conditionalFormatting>
  <conditionalFormatting sqref="B165:C165">
    <cfRule type="expression" dxfId="0" priority="50" stopIfTrue="1">
      <formula>AND(ISNUMBER(#REF!),#REF!&lt;200)</formula>
    </cfRule>
  </conditionalFormatting>
  <conditionalFormatting sqref="N166">
    <cfRule type="expression" dxfId="0" priority="49" stopIfTrue="1">
      <formula>AND(ISNUMBER(#REF!),#REF!&lt;200)</formula>
    </cfRule>
  </conditionalFormatting>
  <conditionalFormatting sqref="P171">
    <cfRule type="expression" dxfId="0" priority="46" stopIfTrue="1">
      <formula>AND(ISNUMBER(#REF!),#REF!&lt;200)</formula>
    </cfRule>
  </conditionalFormatting>
  <conditionalFormatting sqref="C176:D176">
    <cfRule type="expression" dxfId="1" priority="18" stopIfTrue="1">
      <formula>AND(ISNUMBER(#REF!),#REF!&lt;200)</formula>
    </cfRule>
  </conditionalFormatting>
  <conditionalFormatting sqref="D179">
    <cfRule type="expression" dxfId="1" priority="32" stopIfTrue="1">
      <formula>AND(ISNUMBER(#REF!),#REF!&lt;200)</formula>
    </cfRule>
  </conditionalFormatting>
  <conditionalFormatting sqref="N179">
    <cfRule type="expression" dxfId="0" priority="31" stopIfTrue="1">
      <formula>AND(ISNUMBER(#REF!),#REF!&lt;200)</formula>
    </cfRule>
  </conditionalFormatting>
  <conditionalFormatting sqref="D180">
    <cfRule type="expression" dxfId="1" priority="30" stopIfTrue="1">
      <formula>AND(ISNUMBER(#REF!),#REF!&lt;200)</formula>
    </cfRule>
  </conditionalFormatting>
  <conditionalFormatting sqref="N180">
    <cfRule type="expression" dxfId="0" priority="29" stopIfTrue="1">
      <formula>AND(ISNUMBER(#REF!),#REF!&lt;200)</formula>
    </cfRule>
  </conditionalFormatting>
  <conditionalFormatting sqref="D181">
    <cfRule type="expression" dxfId="1" priority="28" stopIfTrue="1">
      <formula>AND(ISNUMBER(#REF!),#REF!&lt;200)</formula>
    </cfRule>
  </conditionalFormatting>
  <conditionalFormatting sqref="D182">
    <cfRule type="expression" dxfId="1" priority="17" stopIfTrue="1">
      <formula>AND(ISNUMBER(#REF!),#REF!&lt;200)</formula>
    </cfRule>
  </conditionalFormatting>
  <conditionalFormatting sqref="D183">
    <cfRule type="expression" dxfId="1" priority="33" stopIfTrue="1">
      <formula>AND(ISNUMBER(#REF!),#REF!&lt;200)</formula>
    </cfRule>
  </conditionalFormatting>
  <conditionalFormatting sqref="B184">
    <cfRule type="expression" dxfId="1" priority="40" stopIfTrue="1">
      <formula>AND(ISNUMBER(#REF!),#REF!&lt;200)</formula>
    </cfRule>
  </conditionalFormatting>
  <conditionalFormatting sqref="D184">
    <cfRule type="expression" dxfId="1" priority="39" stopIfTrue="1">
      <formula>AND(ISNUMBER(#REF!),#REF!&lt;200)</formula>
    </cfRule>
  </conditionalFormatting>
  <conditionalFormatting sqref="F184">
    <cfRule type="expression" dxfId="1" priority="38" stopIfTrue="1">
      <formula>AND(ISNUMBER(#REF!),#REF!&lt;200)</formula>
    </cfRule>
  </conditionalFormatting>
  <conditionalFormatting sqref="H184">
    <cfRule type="expression" dxfId="1" priority="37" stopIfTrue="1">
      <formula>AND(ISNUMBER(#REF!),#REF!&lt;200)</formula>
    </cfRule>
  </conditionalFormatting>
  <conditionalFormatting sqref="C188">
    <cfRule type="expression" dxfId="0" priority="179" stopIfTrue="1">
      <formula>AND(ISNUMBER(#REF!),#REF!&lt;200)</formula>
    </cfRule>
  </conditionalFormatting>
  <conditionalFormatting sqref="E189">
    <cfRule type="expression" dxfId="0" priority="23" stopIfTrue="1">
      <formula>AND(ISNUMBER(#REF!),#REF!&lt;200)</formula>
    </cfRule>
  </conditionalFormatting>
  <conditionalFormatting sqref="O191">
    <cfRule type="expression" dxfId="0" priority="24" stopIfTrue="1">
      <formula>AND(ISNUMBER(#REF!),#REF!&lt;200)</formula>
    </cfRule>
  </conditionalFormatting>
  <conditionalFormatting sqref="J207">
    <cfRule type="expression" dxfId="0" priority="126" stopIfTrue="1">
      <formula>AND(ISNUMBER(#REF!),#REF!&lt;200)</formula>
    </cfRule>
  </conditionalFormatting>
  <conditionalFormatting sqref="K207:M207">
    <cfRule type="expression" dxfId="0" priority="113" stopIfTrue="1">
      <formula>AND(ISNUMBER(#REF!),#REF!&lt;200)</formula>
    </cfRule>
  </conditionalFormatting>
  <conditionalFormatting sqref="D208">
    <cfRule type="expression" dxfId="0" priority="148" stopIfTrue="1">
      <formula>AND(ISNUMBER(#REF!),#REF!&lt;200)</formula>
    </cfRule>
  </conditionalFormatting>
  <conditionalFormatting sqref="J208">
    <cfRule type="expression" dxfId="0" priority="131" stopIfTrue="1">
      <formula>AND(ISNUMBER(#REF!),#REF!&lt;200)</formula>
    </cfRule>
  </conditionalFormatting>
  <conditionalFormatting sqref="K208:M208">
    <cfRule type="expression" dxfId="0" priority="118" stopIfTrue="1">
      <formula>AND(ISNUMBER(#REF!),#REF!&lt;200)</formula>
    </cfRule>
  </conditionalFormatting>
  <conditionalFormatting sqref="O208">
    <cfRule type="expression" dxfId="1" priority="146" stopIfTrue="1">
      <formula>AND(ISNUMBER(#REF!),#REF!&lt;200)</formula>
    </cfRule>
  </conditionalFormatting>
  <conditionalFormatting sqref="D209">
    <cfRule type="expression" dxfId="0" priority="145" stopIfTrue="1">
      <formula>AND(ISNUMBER(#REF!),#REF!&lt;200)</formula>
    </cfRule>
  </conditionalFormatting>
  <conditionalFormatting sqref="J209">
    <cfRule type="expression" dxfId="0" priority="134" stopIfTrue="1">
      <formula>AND(ISNUMBER(#REF!),#REF!&lt;200)</formula>
    </cfRule>
  </conditionalFormatting>
  <conditionalFormatting sqref="K209:M209">
    <cfRule type="expression" dxfId="0" priority="121" stopIfTrue="1">
      <formula>AND(ISNUMBER(#REF!),#REF!&lt;200)</formula>
    </cfRule>
  </conditionalFormatting>
  <conditionalFormatting sqref="O209">
    <cfRule type="expression" dxfId="1" priority="144" stopIfTrue="1">
      <formula>AND(ISNUMBER(#REF!),#REF!&lt;200)</formula>
    </cfRule>
  </conditionalFormatting>
  <conditionalFormatting sqref="J210">
    <cfRule type="expression" dxfId="0" priority="129" stopIfTrue="1">
      <formula>AND(ISNUMBER(#REF!),#REF!&lt;200)</formula>
    </cfRule>
  </conditionalFormatting>
  <conditionalFormatting sqref="K210:M210">
    <cfRule type="expression" dxfId="0" priority="116" stopIfTrue="1">
      <formula>AND(ISNUMBER(#REF!),#REF!&lt;200)</formula>
    </cfRule>
  </conditionalFormatting>
  <conditionalFormatting sqref="O210">
    <cfRule type="expression" dxfId="0" priority="143" stopIfTrue="1">
      <formula>AND(ISNUMBER(#REF!),#REF!&lt;200)</formula>
    </cfRule>
  </conditionalFormatting>
  <conditionalFormatting sqref="J211">
    <cfRule type="expression" dxfId="0" priority="128" stopIfTrue="1">
      <formula>AND(ISNUMBER(#REF!),#REF!&lt;200)</formula>
    </cfRule>
  </conditionalFormatting>
  <conditionalFormatting sqref="K211:M211">
    <cfRule type="expression" dxfId="0" priority="115" stopIfTrue="1">
      <formula>AND(ISNUMBER(#REF!),#REF!&lt;200)</formula>
    </cfRule>
  </conditionalFormatting>
  <conditionalFormatting sqref="J212">
    <cfRule type="expression" dxfId="0" priority="127" stopIfTrue="1">
      <formula>AND(ISNUMBER(#REF!),#REF!&lt;200)</formula>
    </cfRule>
  </conditionalFormatting>
  <conditionalFormatting sqref="K212:M212">
    <cfRule type="expression" dxfId="0" priority="114" stopIfTrue="1">
      <formula>AND(ISNUMBER(#REF!),#REF!&lt;200)</formula>
    </cfRule>
  </conditionalFormatting>
  <conditionalFormatting sqref="J213">
    <cfRule type="expression" dxfId="0" priority="130" stopIfTrue="1">
      <formula>AND(ISNUMBER(#REF!),#REF!&lt;200)</formula>
    </cfRule>
  </conditionalFormatting>
  <conditionalFormatting sqref="K213:M213">
    <cfRule type="expression" dxfId="0" priority="117" stopIfTrue="1">
      <formula>AND(ISNUMBER(#REF!),#REF!&lt;200)</formula>
    </cfRule>
  </conditionalFormatting>
  <conditionalFormatting sqref="O213">
    <cfRule type="expression" dxfId="0" priority="147" stopIfTrue="1">
      <formula>AND(ISNUMBER(#REF!),#REF!&lt;200)</formula>
    </cfRule>
  </conditionalFormatting>
  <conditionalFormatting sqref="D214">
    <cfRule type="expression" dxfId="0" priority="142" stopIfTrue="1">
      <formula>AND(ISNUMBER(#REF!),#REF!&lt;200)</formula>
    </cfRule>
  </conditionalFormatting>
  <conditionalFormatting sqref="J214">
    <cfRule type="expression" dxfId="0" priority="141" stopIfTrue="1">
      <formula>AND(ISNUMBER(#REF!),#REF!&lt;200)</formula>
    </cfRule>
  </conditionalFormatting>
  <conditionalFormatting sqref="K214:M214">
    <cfRule type="expression" dxfId="0" priority="125" stopIfTrue="1">
      <formula>AND(ISNUMBER(#REF!),#REF!&lt;200)</formula>
    </cfRule>
  </conditionalFormatting>
  <conditionalFormatting sqref="O214">
    <cfRule type="expression" dxfId="0" priority="140" stopIfTrue="1">
      <formula>AND(ISNUMBER(#REF!),#REF!&lt;200)</formula>
    </cfRule>
  </conditionalFormatting>
  <conditionalFormatting sqref="J215">
    <cfRule type="expression" dxfId="0" priority="139" stopIfTrue="1">
      <formula>AND(ISNUMBER(#REF!),#REF!&lt;200)</formula>
    </cfRule>
  </conditionalFormatting>
  <conditionalFormatting sqref="K215:M215">
    <cfRule type="expression" dxfId="0" priority="124" stopIfTrue="1">
      <formula>AND(ISNUMBER(#REF!),#REF!&lt;200)</formula>
    </cfRule>
  </conditionalFormatting>
  <conditionalFormatting sqref="O215">
    <cfRule type="expression" dxfId="0" priority="138" stopIfTrue="1">
      <formula>AND(ISNUMBER(#REF!),#REF!&lt;200)</formula>
    </cfRule>
  </conditionalFormatting>
  <conditionalFormatting sqref="J216">
    <cfRule type="expression" dxfId="0" priority="137" stopIfTrue="1">
      <formula>AND(ISNUMBER(#REF!),#REF!&lt;200)</formula>
    </cfRule>
  </conditionalFormatting>
  <conditionalFormatting sqref="K216:M216">
    <cfRule type="expression" dxfId="0" priority="123" stopIfTrue="1">
      <formula>AND(ISNUMBER(#REF!),#REF!&lt;200)</formula>
    </cfRule>
  </conditionalFormatting>
  <conditionalFormatting sqref="O216">
    <cfRule type="expression" dxfId="0" priority="136" stopIfTrue="1">
      <formula>AND(ISNUMBER(#REF!),#REF!&lt;200)</formula>
    </cfRule>
  </conditionalFormatting>
  <conditionalFormatting sqref="J217">
    <cfRule type="expression" dxfId="0" priority="135" stopIfTrue="1">
      <formula>AND(ISNUMBER(#REF!),#REF!&lt;200)</formula>
    </cfRule>
  </conditionalFormatting>
  <conditionalFormatting sqref="K217:M217">
    <cfRule type="expression" dxfId="0" priority="122" stopIfTrue="1">
      <formula>AND(ISNUMBER(#REF!),#REF!&lt;200)</formula>
    </cfRule>
  </conditionalFormatting>
  <conditionalFormatting sqref="D237">
    <cfRule type="expression" dxfId="1" priority="106" stopIfTrue="1">
      <formula>AND(ISNUMBER(#REF!),#REF!&lt;200)</formula>
    </cfRule>
  </conditionalFormatting>
  <conditionalFormatting sqref="O237">
    <cfRule type="expression" dxfId="1" priority="107" stopIfTrue="1">
      <formula>AND(ISNUMBER(#REF!),#REF!&lt;200)</formula>
    </cfRule>
  </conditionalFormatting>
  <conditionalFormatting sqref="A137:A140">
    <cfRule type="expression" dxfId="1" priority="2" stopIfTrue="1">
      <formula>AND(ISNUMBER(#REF!),#REF!&lt;200)</formula>
    </cfRule>
  </conditionalFormatting>
  <conditionalFormatting sqref="A142:A151">
    <cfRule type="expression" dxfId="1" priority="15" stopIfTrue="1">
      <formula>AND(ISNUMBER(#REF!),#REF!&lt;200)</formula>
    </cfRule>
  </conditionalFormatting>
  <conditionalFormatting sqref="B99:B124">
    <cfRule type="expression" dxfId="1" priority="92" stopIfTrue="1">
      <formula>AND(ISNUMBER(#REF!),#REF!&lt;200)</formula>
    </cfRule>
  </conditionalFormatting>
  <conditionalFormatting sqref="B137:B140">
    <cfRule type="expression" dxfId="1" priority="7" stopIfTrue="1">
      <formula>AND(ISNUMBER(#REF!),#REF!&lt;200)</formula>
    </cfRule>
  </conditionalFormatting>
  <conditionalFormatting sqref="B185:B186">
    <cfRule type="expression" dxfId="1" priority="11" stopIfTrue="1">
      <formula>AND(ISNUMBER(#REF!),#REF!&lt;200)</formula>
    </cfRule>
  </conditionalFormatting>
  <conditionalFormatting sqref="C99:C124">
    <cfRule type="expression" dxfId="1" priority="91" stopIfTrue="1">
      <formula>AND(ISNUMBER(#REF!),#REF!&lt;200)</formula>
    </cfRule>
  </conditionalFormatting>
  <conditionalFormatting sqref="D99:D124">
    <cfRule type="expression" dxfId="1" priority="90" stopIfTrue="1">
      <formula>AND(ISNUMBER(#REF!),#REF!&lt;200)</formula>
    </cfRule>
  </conditionalFormatting>
  <conditionalFormatting sqref="D137:D140">
    <cfRule type="expression" dxfId="1" priority="6" stopIfTrue="1">
      <formula>AND(ISNUMBER(#REF!),#REF!&lt;200)</formula>
    </cfRule>
  </conditionalFormatting>
  <conditionalFormatting sqref="D185:D186">
    <cfRule type="expression" dxfId="1" priority="10" stopIfTrue="1">
      <formula>AND(ISNUMBER(#REF!),#REF!&lt;200)</formula>
    </cfRule>
  </conditionalFormatting>
  <conditionalFormatting sqref="D234:D236">
    <cfRule type="expression" dxfId="1" priority="191" stopIfTrue="1">
      <formula>AND(ISNUMBER(#REF!),#REF!&lt;200)</formula>
    </cfRule>
  </conditionalFormatting>
  <conditionalFormatting sqref="E71:E72">
    <cfRule type="expression" dxfId="0" priority="87" stopIfTrue="1">
      <formula>AND(ISNUMBER(#REF!),#REF!&lt;200)</formula>
    </cfRule>
  </conditionalFormatting>
  <conditionalFormatting sqref="F185:F186">
    <cfRule type="expression" dxfId="1" priority="9" stopIfTrue="1">
      <formula>AND(ISNUMBER(#REF!),#REF!&lt;200)</formula>
    </cfRule>
  </conditionalFormatting>
  <conditionalFormatting sqref="H185:H186">
    <cfRule type="expression" dxfId="1" priority="8" stopIfTrue="1">
      <formula>AND(ISNUMBER(#REF!),#REF!&lt;200)</formula>
    </cfRule>
  </conditionalFormatting>
  <conditionalFormatting sqref="J184:J186">
    <cfRule type="expression" dxfId="1" priority="36" stopIfTrue="1">
      <formula>AND(ISNUMBER(#REF!),#REF!&lt;200)</formula>
    </cfRule>
  </conditionalFormatting>
  <conditionalFormatting sqref="J218:J219">
    <cfRule type="expression" dxfId="0" priority="133" stopIfTrue="1">
      <formula>AND(ISNUMBER(#REF!),#REF!&lt;200)</formula>
    </cfRule>
  </conditionalFormatting>
  <conditionalFormatting sqref="J220:J223">
    <cfRule type="expression" dxfId="0" priority="132" stopIfTrue="1">
      <formula>AND(ISNUMBER(#REF!),#REF!&lt;200)</formula>
    </cfRule>
  </conditionalFormatting>
  <conditionalFormatting sqref="N172:N178">
    <cfRule type="expression" dxfId="0" priority="45" stopIfTrue="1">
      <formula>AND(ISNUMBER(#REF!),#REF!&lt;200)</formula>
    </cfRule>
  </conditionalFormatting>
  <conditionalFormatting sqref="N181:N182">
    <cfRule type="expression" dxfId="0" priority="27" stopIfTrue="1">
      <formula>AND(ISNUMBER(#REF!),#REF!&lt;200)</formula>
    </cfRule>
  </conditionalFormatting>
  <conditionalFormatting sqref="N184:N186">
    <cfRule type="expression" dxfId="1" priority="35" stopIfTrue="1">
      <formula>AND(ISNUMBER(#REF!),#REF!&lt;200)</formula>
    </cfRule>
  </conditionalFormatting>
  <conditionalFormatting sqref="O137:O140">
    <cfRule type="expression" dxfId="1" priority="4" stopIfTrue="1">
      <formula>AND(ISNUMBER(#REF!),#REF!&lt;200)</formula>
    </cfRule>
  </conditionalFormatting>
  <conditionalFormatting sqref="O234:O235">
    <cfRule type="expression" dxfId="1" priority="192" stopIfTrue="1">
      <formula>AND(ISNUMBER(#REF!),#REF!&lt;200)</formula>
    </cfRule>
  </conditionalFormatting>
  <conditionalFormatting sqref="P137:P140">
    <cfRule type="expression" dxfId="1" priority="3" stopIfTrue="1">
      <formula>AND(ISNUMBER(#REF!),#REF!&lt;200)</formula>
    </cfRule>
  </conditionalFormatting>
  <conditionalFormatting sqref="P184:P186">
    <cfRule type="expression" dxfId="1" priority="34" stopIfTrue="1">
      <formula>AND(ISNUMBER(#REF!),#REF!&lt;200)</formula>
    </cfRule>
  </conditionalFormatting>
  <conditionalFormatting sqref="J17 J21 J19">
    <cfRule type="expression" dxfId="0" priority="176" stopIfTrue="1">
      <formula>AND(ISNUMBER(#REF!),#REF!&lt;200)</formula>
    </cfRule>
  </conditionalFormatting>
  <conditionalFormatting sqref="B28:D28 G28:H28">
    <cfRule type="expression" dxfId="1" priority="170" stopIfTrue="1">
      <formula>AND(ISNUMBER(#REF!),#REF!&lt;200)</formula>
    </cfRule>
  </conditionalFormatting>
  <conditionalFormatting sqref="E99:E124 G99:H124 O99:O124 J99:J124">
    <cfRule type="expression" dxfId="1" priority="89" stopIfTrue="1">
      <formula>AND(ISNUMBER(#REF!),#REF!&lt;200)</formula>
    </cfRule>
  </conditionalFormatting>
  <conditionalFormatting sqref="P99:Q124">
    <cfRule type="expression" dxfId="1" priority="88" stopIfTrue="1">
      <formula>AND(ISNUMBER(#REF!),#REF!&lt;200)</formula>
    </cfRule>
  </conditionalFormatting>
  <conditionalFormatting sqref="E125 G125:H125 O125 J125:M125">
    <cfRule type="expression" dxfId="1" priority="184" stopIfTrue="1">
      <formula>AND(ISNUMBER(#REF!),#REF!&lt;200)</formula>
    </cfRule>
  </conditionalFormatting>
  <conditionalFormatting sqref="E126 G126:H126 O126 J126:M126">
    <cfRule type="expression" dxfId="1" priority="61" stopIfTrue="1">
      <formula>AND(ISNUMBER(#REF!),#REF!&lt;200)</formula>
    </cfRule>
  </conditionalFormatting>
  <conditionalFormatting sqref="G127:H127 J127:M127">
    <cfRule type="expression" dxfId="1" priority="188" stopIfTrue="1">
      <formula>AND(ISNUMBER(#REF!),#REF!&lt;200)</formula>
    </cfRule>
  </conditionalFormatting>
  <conditionalFormatting sqref="B128:D130 B133:D134">
    <cfRule type="expression" dxfId="1" priority="82" stopIfTrue="1">
      <formula>AND(ISNUMBER(#REF!),#REF!&lt;200)</formula>
    </cfRule>
  </conditionalFormatting>
  <conditionalFormatting sqref="G128:H130 G133:H134 J133:M134 J129 J130:M130 J128:M128">
    <cfRule type="expression" dxfId="1" priority="80" stopIfTrue="1">
      <formula>AND(ISNUMBER(#REF!),#REF!&lt;200)</formula>
    </cfRule>
  </conditionalFormatting>
  <conditionalFormatting sqref="N128:P130 N133:P134">
    <cfRule type="expression" dxfId="1" priority="81" stopIfTrue="1">
      <formula>AND(ISNUMBER(#REF!),#REF!&lt;200)</formula>
    </cfRule>
  </conditionalFormatting>
  <conditionalFormatting sqref="J137:M140">
    <cfRule type="expression" dxfId="1" priority="5" stopIfTrue="1">
      <formula>AND(ISNUMBER(#REF!),#REF!&lt;200)</formula>
    </cfRule>
  </conditionalFormatting>
  <conditionalFormatting sqref="B141:D141 F141 N141:Q141">
    <cfRule type="expression" dxfId="1" priority="112" stopIfTrue="1">
      <formula>AND(ISNUMBER(#REF!),#REF!&lt;200)</formula>
    </cfRule>
  </conditionalFormatting>
  <conditionalFormatting sqref="B142:D151 F142:F151 N142:Q151">
    <cfRule type="expression" dxfId="1" priority="16" stopIfTrue="1">
      <formula>AND(ISNUMBER(#REF!),#REF!&lt;200)</formula>
    </cfRule>
  </conditionalFormatting>
  <conditionalFormatting sqref="H155 H160 B155:D155 K155:Q155 O160:Q160">
    <cfRule type="expression" dxfId="1" priority="53" stopIfTrue="1">
      <formula>AND(ISNUMBER(#REF!),#REF!&lt;200)</formula>
    </cfRule>
  </conditionalFormatting>
  <conditionalFormatting sqref="G155 G160">
    <cfRule type="expression" dxfId="1" priority="42" stopIfTrue="1">
      <formula>AND(ISNUMBER(#REF!),#REF!&lt;200)</formula>
    </cfRule>
  </conditionalFormatting>
  <conditionalFormatting sqref="H155 H160 K155:Q155 O160:Q160">
    <cfRule type="expression" dxfId="1" priority="52" stopIfTrue="1">
      <formula>AND(ISNUMBER(#REF!),#REF!&lt;200)</formula>
    </cfRule>
  </conditionalFormatting>
  <conditionalFormatting sqref="C157:D157 F157 H157 K157:Q157">
    <cfRule type="expression" dxfId="1" priority="55" stopIfTrue="1">
      <formula>AND(ISNUMBER(#REF!),#REF!&lt;200)</formula>
    </cfRule>
  </conditionalFormatting>
  <conditionalFormatting sqref="B160:D160 H160 F160">
    <cfRule type="expression" dxfId="1" priority="51" stopIfTrue="1">
      <formula>AND(ISNUMBER(#REF!),#REF!&lt;200)</formula>
    </cfRule>
  </conditionalFormatting>
  <conditionalFormatting sqref="C175:D175 C177:D178">
    <cfRule type="expression" dxfId="1" priority="44" stopIfTrue="1">
      <formula>AND(ISNUMBER(#REF!),#REF!&lt;200)</formula>
    </cfRule>
  </conditionalFormatting>
  <conditionalFormatting sqref="O189 O192">
    <cfRule type="expression" dxfId="0" priority="93" stopIfTrue="1">
      <formula>AND(ISNUMBER(#REF!),#REF!&lt;200)</formula>
    </cfRule>
  </conditionalFormatting>
  <conditionalFormatting sqref="K218:M219">
    <cfRule type="expression" dxfId="0" priority="120" stopIfTrue="1">
      <formula>AND(ISNUMBER(#REF!),#REF!&lt;200)</formula>
    </cfRule>
  </conditionalFormatting>
  <conditionalFormatting sqref="K220:M223">
    <cfRule type="expression" dxfId="0" priority="119" stopIfTrue="1">
      <formula>AND(ISNUMBER(#REF!),#REF!&lt;200)</formula>
    </cfRule>
  </conditionalFormatting>
  <printOptions horizontalCentered="1"/>
  <pageMargins left="0.393055555555556" right="0.393055555555556" top="0.393055555555556" bottom="0.393055555555556" header="0.5" footer="0.314583333333333"/>
  <pageSetup paperSize="9" scale="57"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杜金林</cp:lastModifiedBy>
  <dcterms:created xsi:type="dcterms:W3CDTF">2025-09-02T01:07:00Z</dcterms:created>
  <dcterms:modified xsi:type="dcterms:W3CDTF">2025-09-17T07:04:47Z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38A183D58F4F46729AF518E05C49970C_12</vt:lpwstr>
  </property>
</Properties>
</file>